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95" windowHeight="7890"/>
  </bookViews>
  <sheets>
    <sheet name="M13 alkupoolit" sheetId="1" r:id="rId1"/>
    <sheet name="M13 jatko" sheetId="2" r:id="rId2"/>
    <sheet name="M13 consolation" sheetId="10" r:id="rId3"/>
    <sheet name="MN15 jatko" sheetId="11" r:id="rId4"/>
    <sheet name="N15 joukkue" sheetId="3" r:id="rId5"/>
    <sheet name="N15 joukkue ottelut" sheetId="4" r:id="rId6"/>
    <sheet name="NN15" sheetId="5" r:id="rId7"/>
    <sheet name="N15 alkupooli" sheetId="6" r:id="rId8"/>
    <sheet name="N15 jatko" sheetId="7" r:id="rId9"/>
    <sheet name="M15 alkupooli" sheetId="8" r:id="rId10"/>
    <sheet name="M15 jatko" sheetId="9" r:id="rId11"/>
    <sheet name="M15 conso" sheetId="12" r:id="rId12"/>
  </sheets>
  <calcPr calcId="145621"/>
</workbook>
</file>

<file path=xl/calcChain.xml><?xml version="1.0" encoding="utf-8"?>
<calcChain xmlns="http://schemas.openxmlformats.org/spreadsheetml/2006/main">
  <c r="L142" i="4" l="1"/>
  <c r="N142" i="4" s="1"/>
  <c r="K142" i="4"/>
  <c r="M142" i="4" s="1"/>
  <c r="C142" i="4"/>
  <c r="L141" i="4"/>
  <c r="N141" i="4" s="1"/>
  <c r="K141" i="4"/>
  <c r="M141" i="4" s="1"/>
  <c r="C141" i="4"/>
  <c r="L140" i="4"/>
  <c r="N140" i="4" s="1"/>
  <c r="K140" i="4"/>
  <c r="M140" i="4" s="1"/>
  <c r="D140" i="4"/>
  <c r="C140" i="4"/>
  <c r="L139" i="4"/>
  <c r="N139" i="4" s="1"/>
  <c r="K139" i="4"/>
  <c r="M139" i="4" s="1"/>
  <c r="C139" i="4"/>
  <c r="L138" i="4"/>
  <c r="K138" i="4"/>
  <c r="M138" i="4" s="1"/>
  <c r="C138" i="4"/>
  <c r="L117" i="4"/>
  <c r="N117" i="4" s="1"/>
  <c r="K117" i="4"/>
  <c r="M117" i="4" s="1"/>
  <c r="C117" i="4"/>
  <c r="L116" i="4"/>
  <c r="N116" i="4" s="1"/>
  <c r="K116" i="4"/>
  <c r="M116" i="4" s="1"/>
  <c r="C116" i="4"/>
  <c r="L115" i="4"/>
  <c r="N115" i="4" s="1"/>
  <c r="K115" i="4"/>
  <c r="M115" i="4" s="1"/>
  <c r="D115" i="4"/>
  <c r="C115" i="4"/>
  <c r="L114" i="4"/>
  <c r="N114" i="4" s="1"/>
  <c r="K114" i="4"/>
  <c r="M114" i="4" s="1"/>
  <c r="C114" i="4"/>
  <c r="L113" i="4"/>
  <c r="N113" i="4" s="1"/>
  <c r="K113" i="4"/>
  <c r="C113" i="4"/>
  <c r="L93" i="4"/>
  <c r="N93" i="4" s="1"/>
  <c r="K93" i="4"/>
  <c r="M93" i="4" s="1"/>
  <c r="C93" i="4"/>
  <c r="L92" i="4"/>
  <c r="N92" i="4" s="1"/>
  <c r="K92" i="4"/>
  <c r="M92" i="4" s="1"/>
  <c r="C92" i="4"/>
  <c r="L91" i="4"/>
  <c r="N91" i="4" s="1"/>
  <c r="K91" i="4"/>
  <c r="M91" i="4" s="1"/>
  <c r="D91" i="4"/>
  <c r="C91" i="4"/>
  <c r="L90" i="4"/>
  <c r="N90" i="4" s="1"/>
  <c r="K90" i="4"/>
  <c r="M90" i="4" s="1"/>
  <c r="C90" i="4"/>
  <c r="L89" i="4"/>
  <c r="N89" i="4" s="1"/>
  <c r="K89" i="4"/>
  <c r="C89" i="4"/>
  <c r="L69" i="4"/>
  <c r="N69" i="4" s="1"/>
  <c r="K69" i="4"/>
  <c r="M69" i="4" s="1"/>
  <c r="C69" i="4"/>
  <c r="L68" i="4"/>
  <c r="N68" i="4" s="1"/>
  <c r="K68" i="4"/>
  <c r="M68" i="4" s="1"/>
  <c r="C68" i="4"/>
  <c r="L67" i="4"/>
  <c r="N67" i="4" s="1"/>
  <c r="K67" i="4"/>
  <c r="M67" i="4" s="1"/>
  <c r="D67" i="4"/>
  <c r="C67" i="4"/>
  <c r="L66" i="4"/>
  <c r="N66" i="4" s="1"/>
  <c r="K66" i="4"/>
  <c r="M66" i="4" s="1"/>
  <c r="C66" i="4"/>
  <c r="L65" i="4"/>
  <c r="N65" i="4" s="1"/>
  <c r="K65" i="4"/>
  <c r="C65" i="4"/>
  <c r="L44" i="4"/>
  <c r="N44" i="4" s="1"/>
  <c r="K44" i="4"/>
  <c r="M44" i="4" s="1"/>
  <c r="C44" i="4"/>
  <c r="L43" i="4"/>
  <c r="N43" i="4" s="1"/>
  <c r="K43" i="4"/>
  <c r="M43" i="4" s="1"/>
  <c r="C43" i="4"/>
  <c r="L42" i="4"/>
  <c r="N42" i="4" s="1"/>
  <c r="K42" i="4"/>
  <c r="M42" i="4" s="1"/>
  <c r="D42" i="4"/>
  <c r="C42" i="4"/>
  <c r="L41" i="4"/>
  <c r="N41" i="4" s="1"/>
  <c r="K41" i="4"/>
  <c r="M41" i="4" s="1"/>
  <c r="C41" i="4"/>
  <c r="L40" i="4"/>
  <c r="K40" i="4"/>
  <c r="C40" i="4"/>
  <c r="L19" i="4"/>
  <c r="N19" i="4" s="1"/>
  <c r="K19" i="4"/>
  <c r="M19" i="4" s="1"/>
  <c r="C19" i="4"/>
  <c r="L18" i="4"/>
  <c r="N18" i="4" s="1"/>
  <c r="K18" i="4"/>
  <c r="M18" i="4" s="1"/>
  <c r="C18" i="4"/>
  <c r="L17" i="4"/>
  <c r="N17" i="4" s="1"/>
  <c r="K17" i="4"/>
  <c r="M17" i="4" s="1"/>
  <c r="D17" i="4"/>
  <c r="C17" i="4"/>
  <c r="L16" i="4"/>
  <c r="N16" i="4" s="1"/>
  <c r="K16" i="4"/>
  <c r="M16" i="4" s="1"/>
  <c r="C16" i="4"/>
  <c r="L15" i="4"/>
  <c r="N15" i="4" s="1"/>
  <c r="K15" i="4"/>
  <c r="C15" i="4"/>
  <c r="L143" i="4" l="1"/>
  <c r="M143" i="4"/>
  <c r="N138" i="4"/>
  <c r="N143" i="4" s="1"/>
  <c r="K118" i="4"/>
  <c r="N118" i="4"/>
  <c r="M113" i="4"/>
  <c r="K143" i="4"/>
  <c r="K94" i="4"/>
  <c r="K70" i="4"/>
  <c r="M118" i="4"/>
  <c r="J121" i="4" s="1"/>
  <c r="L118" i="4"/>
  <c r="N94" i="4"/>
  <c r="M89" i="4"/>
  <c r="M94" i="4" s="1"/>
  <c r="L94" i="4"/>
  <c r="L45" i="4"/>
  <c r="K45" i="4"/>
  <c r="N40" i="4"/>
  <c r="N45" i="4" s="1"/>
  <c r="M40" i="4"/>
  <c r="M45" i="4" s="1"/>
  <c r="J48" i="4" s="1"/>
  <c r="K20" i="4"/>
  <c r="N20" i="4"/>
  <c r="M15" i="4"/>
  <c r="M20" i="4" s="1"/>
  <c r="L20" i="4"/>
  <c r="N70" i="4"/>
  <c r="M65" i="4"/>
  <c r="M70" i="4" s="1"/>
  <c r="L70" i="4"/>
  <c r="J73" i="4" l="1"/>
  <c r="J146" i="4"/>
  <c r="J97" i="4"/>
  <c r="J23" i="4"/>
</calcChain>
</file>

<file path=xl/sharedStrings.xml><?xml version="1.0" encoding="utf-8"?>
<sst xmlns="http://schemas.openxmlformats.org/spreadsheetml/2006/main" count="1802" uniqueCount="310">
  <si>
    <t>Kilpailun nimi</t>
  </si>
  <si>
    <t>13 ja 15 SM</t>
  </si>
  <si>
    <t>Luokka</t>
  </si>
  <si>
    <t>M13</t>
  </si>
  <si>
    <t>Pvm</t>
  </si>
  <si>
    <t>RN</t>
  </si>
  <si>
    <t>Pooli A</t>
  </si>
  <si>
    <t>Seura</t>
  </si>
  <si>
    <t>Voitot</t>
  </si>
  <si>
    <t>Erät</t>
  </si>
  <si>
    <t>Pisteet</t>
  </si>
  <si>
    <t>Sija</t>
  </si>
  <si>
    <t>Girlea Mihai</t>
  </si>
  <si>
    <t>HarSpo</t>
  </si>
  <si>
    <t>Hästbacka Oskari</t>
  </si>
  <si>
    <t>PT Espoo</t>
  </si>
  <si>
    <t>Kanasuo Aapo</t>
  </si>
  <si>
    <t>KoKa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</si>
  <si>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</si>
  <si>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</si>
  <si>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</si>
  <si>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</si>
  <si>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</si>
  <si>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</si>
  <si>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</si>
  <si>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</si>
  <si>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</si>
  <si>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</si>
  <si>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</si>
  <si>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</si>
  <si>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</si>
  <si>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</si>
  <si>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Lehtola Lassi</t>
  </si>
  <si>
    <t>MBF</t>
  </si>
  <si>
    <t>Karjalainen Niklas</t>
  </si>
  <si>
    <t>OPT-86</t>
  </si>
  <si>
    <t>Paakkinen Pietari</t>
  </si>
  <si>
    <t>Pooli C</t>
  </si>
  <si>
    <t>Afanassiev Yuri</t>
  </si>
  <si>
    <t>Oinas Luka</t>
  </si>
  <si>
    <t>Khrameshkin Vadim</t>
  </si>
  <si>
    <t>TIP-70</t>
  </si>
  <si>
    <t>Eronen Kasper</t>
  </si>
  <si>
    <t>Pooli D</t>
  </si>
  <si>
    <t>Ikola Aleksi</t>
  </si>
  <si>
    <t>KoKu</t>
  </si>
  <si>
    <t>Perkkiö Lenni</t>
  </si>
  <si>
    <t>Varfolomeev Aleksandr</t>
  </si>
  <si>
    <t>Määränen Anton</t>
  </si>
  <si>
    <t>Pooli E</t>
  </si>
  <si>
    <t>Lehtola Lukas</t>
  </si>
  <si>
    <t>Vaihoja Veeti</t>
  </si>
  <si>
    <t>Meller Frans</t>
  </si>
  <si>
    <t>Hofman Julius</t>
  </si>
  <si>
    <t>Pooli F</t>
  </si>
  <si>
    <t>Joki Vincent</t>
  </si>
  <si>
    <t>Kanasuo Martti</t>
  </si>
  <si>
    <t>Londen Ossian</t>
  </si>
  <si>
    <t>Hamid Daniel</t>
  </si>
  <si>
    <t>Pooli G</t>
  </si>
  <si>
    <t>Heikkilä Eelis</t>
  </si>
  <si>
    <t>TuPy</t>
  </si>
  <si>
    <t>Lauritsalo Eeli</t>
  </si>
  <si>
    <t>Maraton</t>
  </si>
  <si>
    <t>Zilliacus Adrian</t>
  </si>
  <si>
    <t>Meskanen Saku</t>
  </si>
  <si>
    <t>Ei seuraa</t>
  </si>
  <si>
    <t>Pooli H</t>
  </si>
  <si>
    <t>Vuoti Henrik</t>
  </si>
  <si>
    <t>Rinne Onni</t>
  </si>
  <si>
    <t>Visuri Torsti</t>
  </si>
  <si>
    <t>Teerimäki Eemeli</t>
  </si>
  <si>
    <t>Lipi</t>
  </si>
  <si>
    <t>M13 jatko</t>
  </si>
  <si>
    <t>Nimi</t>
  </si>
  <si>
    <t>Vesalainen Rasmus</t>
  </si>
  <si>
    <t>x</t>
  </si>
  <si>
    <t>Ikola Jesse</t>
  </si>
  <si>
    <t>Penttilä Turo</t>
  </si>
  <si>
    <t>HIK-Pingis</t>
  </si>
  <si>
    <t>Vesalainen Matias</t>
  </si>
  <si>
    <t>HIK pingis</t>
  </si>
  <si>
    <t>NN15</t>
  </si>
  <si>
    <t>Kellow Ella/Girlea Maria</t>
  </si>
  <si>
    <t>MBF/TIP-70</t>
  </si>
  <si>
    <t>Fozilova Karina/Seppänen Aleksandra</t>
  </si>
  <si>
    <t>LrTU/MBF</t>
  </si>
  <si>
    <t>Räsänen Veera/Holmström Angelina</t>
  </si>
  <si>
    <t>N15</t>
  </si>
  <si>
    <t>Kellow Ella</t>
  </si>
  <si>
    <t>Fozilova Karina</t>
  </si>
  <si>
    <t>LrTU</t>
  </si>
  <si>
    <t>Ylinen Sonja</t>
  </si>
  <si>
    <t>Yixin Yang</t>
  </si>
  <si>
    <t>Räsänen Veera</t>
  </si>
  <si>
    <t>Toffer Siiri</t>
  </si>
  <si>
    <t>Sinishin Alisa</t>
  </si>
  <si>
    <t>PT-Espoo</t>
  </si>
  <si>
    <t>Seppänen Aleksandra</t>
  </si>
  <si>
    <t>Holmström Angelina</t>
  </si>
  <si>
    <t>N15 jatko</t>
  </si>
  <si>
    <t>Girlea Maria</t>
  </si>
  <si>
    <t>M15</t>
  </si>
  <si>
    <t>Viljamaa Elia</t>
  </si>
  <si>
    <t>YPTS</t>
  </si>
  <si>
    <t>Li David</t>
  </si>
  <si>
    <t>Ylinen Matias</t>
  </si>
  <si>
    <t>Lehtonen Lauripetteri</t>
  </si>
  <si>
    <t>Jokiranta Risto</t>
  </si>
  <si>
    <t>Kahlos Juho</t>
  </si>
  <si>
    <t>Räsänen Joona</t>
  </si>
  <si>
    <t>Kettula Leo</t>
  </si>
  <si>
    <t>Kivelä Eemil</t>
  </si>
  <si>
    <t>Rosenström Christian</t>
  </si>
  <si>
    <t>Westerlund Samuel</t>
  </si>
  <si>
    <t>Chonwachirathanin Suphanat</t>
  </si>
  <si>
    <t>Mäkelä Jan</t>
  </si>
  <si>
    <t>PT 75</t>
  </si>
  <si>
    <t>Trubnikov Dimitrij</t>
  </si>
  <si>
    <t>Mäkelä Aaro</t>
  </si>
  <si>
    <t>Voikar Verner</t>
  </si>
  <si>
    <t>Smash</t>
  </si>
  <si>
    <t>Myrskylä Wimme</t>
  </si>
  <si>
    <t>Engberg Elim</t>
  </si>
  <si>
    <t>Halttunen Nils-Erik</t>
  </si>
  <si>
    <t>Pooli I</t>
  </si>
  <si>
    <t>Kim Woobin</t>
  </si>
  <si>
    <t>Helimo Joel</t>
  </si>
  <si>
    <t>Pooli J</t>
  </si>
  <si>
    <t>Meisaari Lukas</t>
  </si>
  <si>
    <t>Selvenius Mikael</t>
  </si>
  <si>
    <t>Kallio Otto</t>
  </si>
  <si>
    <t>M15 jatko</t>
  </si>
  <si>
    <t>Khosravi Sam</t>
  </si>
  <si>
    <t>Pullinen Leo</t>
  </si>
  <si>
    <t>LPTS</t>
  </si>
  <si>
    <t>Kylliö Joonas</t>
  </si>
  <si>
    <t>Räsänen Aleksi</t>
  </si>
  <si>
    <t>3-0</t>
  </si>
  <si>
    <t>2</t>
  </si>
  <si>
    <t>6</t>
  </si>
  <si>
    <t>7</t>
  </si>
  <si>
    <t>5</t>
  </si>
  <si>
    <t>3</t>
  </si>
  <si>
    <t>9</t>
  </si>
  <si>
    <t>8</t>
  </si>
  <si>
    <t>1</t>
  </si>
  <si>
    <t>4</t>
  </si>
  <si>
    <t>12</t>
  </si>
  <si>
    <t>10</t>
  </si>
  <si>
    <t>KILPAILU</t>
  </si>
  <si>
    <t>Suomen Pöytätennisliitto ry - SPTL</t>
  </si>
  <si>
    <t>JÄRJESTÄJÄ</t>
  </si>
  <si>
    <t>Joukkueottelun pöytäkirja</t>
  </si>
  <si>
    <t>LUOKKA</t>
  </si>
  <si>
    <t>2 pelaajaa</t>
  </si>
  <si>
    <t>PÄIVÄ</t>
  </si>
  <si>
    <t>Koti</t>
  </si>
  <si>
    <t>Vieras</t>
  </si>
  <si>
    <t>A</t>
  </si>
  <si>
    <t>X</t>
  </si>
  <si>
    <t>B</t>
  </si>
  <si>
    <t>Y</t>
  </si>
  <si>
    <t>Nelinpeli</t>
  </si>
  <si>
    <t>NP</t>
  </si>
  <si>
    <t>Ottelut</t>
  </si>
  <si>
    <t>K</t>
  </si>
  <si>
    <t>V</t>
  </si>
  <si>
    <t>A-X</t>
  </si>
  <si>
    <t>B-Y</t>
  </si>
  <si>
    <t>Nelinp</t>
  </si>
  <si>
    <t>A-Y</t>
  </si>
  <si>
    <t>B-X</t>
  </si>
  <si>
    <t>Tulos</t>
  </si>
  <si>
    <t>Allekirjoitukset</t>
  </si>
  <si>
    <t>Kotijoukkue</t>
  </si>
  <si>
    <t>Vierasjoukkue</t>
  </si>
  <si>
    <t>Voittaja</t>
  </si>
  <si>
    <t>N15 joukkue</t>
  </si>
  <si>
    <t>Alisa Sinishin</t>
  </si>
  <si>
    <t>Yang Yixin</t>
  </si>
  <si>
    <t>Angelina Holmström</t>
  </si>
  <si>
    <t>Veera Räsänen</t>
  </si>
  <si>
    <t>Sonja Ylinen</t>
  </si>
  <si>
    <t>Ella Kellow</t>
  </si>
  <si>
    <t>Aleksandra Seppänen</t>
  </si>
  <si>
    <t>Siiri Toffer</t>
  </si>
  <si>
    <t>Maria Girlea</t>
  </si>
  <si>
    <t>M13 consolation</t>
  </si>
  <si>
    <t>-6</t>
  </si>
  <si>
    <t>-8</t>
  </si>
  <si>
    <t>-7</t>
  </si>
  <si>
    <t>-10</t>
  </si>
  <si>
    <t>0-3</t>
  </si>
  <si>
    <t>-5</t>
  </si>
  <si>
    <t>3-1</t>
  </si>
  <si>
    <t>-15</t>
  </si>
  <si>
    <t>-1</t>
  </si>
  <si>
    <t>-2</t>
  </si>
  <si>
    <t>-14</t>
  </si>
  <si>
    <t>-9</t>
  </si>
  <si>
    <t>-3</t>
  </si>
  <si>
    <t>-13</t>
  </si>
  <si>
    <t>-4</t>
  </si>
  <si>
    <t>4,6,9</t>
  </si>
  <si>
    <t>7,8,7</t>
  </si>
  <si>
    <t>8,7,7</t>
  </si>
  <si>
    <t>9,6,8</t>
  </si>
  <si>
    <t>4,6,1</t>
  </si>
  <si>
    <t>8,8,3</t>
  </si>
  <si>
    <t>MN15 jatko</t>
  </si>
  <si>
    <t>Räsänen Aleksi/Khosravi Sam</t>
  </si>
  <si>
    <t>PT Espoo/KoKa</t>
  </si>
  <si>
    <t>Joki Vincent/Kahlos Juho</t>
  </si>
  <si>
    <t>Kylliö Joonas/Kim Woobin</t>
  </si>
  <si>
    <t>Ikola Aleksi/Lehtola Lassi</t>
  </si>
  <si>
    <t>KoKu/MBF</t>
  </si>
  <si>
    <t>Penttilä Turo/Jokiranta Risto</t>
  </si>
  <si>
    <t>HIK-Pingis/YPTS</t>
  </si>
  <si>
    <t>Girlea Mihai/Pullinen Leo</t>
  </si>
  <si>
    <t>HarSpo/LPTS</t>
  </si>
  <si>
    <t>Vuoti Henrik/Vaihoja Veeti</t>
  </si>
  <si>
    <t>Ikola Jesse/Räsänen Joona</t>
  </si>
  <si>
    <t>KoKu/HIK</t>
  </si>
  <si>
    <t>Mäkelä Jan/Viljamaa Elia</t>
  </si>
  <si>
    <t>PT 75/YPTS</t>
  </si>
  <si>
    <t>Vesalainen Matias/Vesalainen Rasmus</t>
  </si>
  <si>
    <t>6,-9,4,9</t>
  </si>
  <si>
    <t>3,8,5</t>
  </si>
  <si>
    <t>1,6,7</t>
  </si>
  <si>
    <t>9,4,11</t>
  </si>
  <si>
    <t>6,4,7</t>
  </si>
  <si>
    <t>7,9,0</t>
  </si>
  <si>
    <t>4,4,6</t>
  </si>
  <si>
    <t>6,4,4</t>
  </si>
  <si>
    <t>-11,3,2,9</t>
  </si>
  <si>
    <t>11,-4,6,12</t>
  </si>
  <si>
    <t>6,6,-8,8</t>
  </si>
  <si>
    <t>7,-11,8,10</t>
  </si>
  <si>
    <t>9,-8,6,8</t>
  </si>
  <si>
    <t>3-2</t>
  </si>
  <si>
    <t>1,5,2</t>
  </si>
  <si>
    <t>5,7,9</t>
  </si>
  <si>
    <t>-9,5,9,7</t>
  </si>
  <si>
    <t xml:space="preserve">Yang Yixin </t>
  </si>
  <si>
    <t>11,-10,13,7,5</t>
  </si>
  <si>
    <t>5,8,-9,10</t>
  </si>
  <si>
    <t>-1,7,12,9</t>
  </si>
  <si>
    <t>-9,-9,7,6,7</t>
  </si>
  <si>
    <t>8,9,5</t>
  </si>
  <si>
    <t>9,3,6</t>
  </si>
  <si>
    <t>8,8,7</t>
  </si>
  <si>
    <t>9,-5,9,-9,7</t>
  </si>
  <si>
    <t>9,-6,-8,9,5</t>
  </si>
  <si>
    <t>5,7,8</t>
  </si>
  <si>
    <t>9,5,6</t>
  </si>
  <si>
    <t>7,-7,7,7</t>
  </si>
  <si>
    <t>6,11,8</t>
  </si>
  <si>
    <t>4,9,9</t>
  </si>
  <si>
    <t>7,7,5</t>
  </si>
  <si>
    <t>-12</t>
  </si>
  <si>
    <t>-11</t>
  </si>
  <si>
    <t>16</t>
  </si>
  <si>
    <t>13</t>
  </si>
  <si>
    <t>5,2,2</t>
  </si>
  <si>
    <t>11</t>
  </si>
  <si>
    <t>-8,16,9,-5,10</t>
  </si>
  <si>
    <t>M15 consolation</t>
  </si>
  <si>
    <t>6,8,5</t>
  </si>
  <si>
    <t>1,3,8</t>
  </si>
  <si>
    <t>9,9,-4,8</t>
  </si>
  <si>
    <t>1,4,3</t>
  </si>
  <si>
    <t>4,5,9</t>
  </si>
  <si>
    <t>7,7,9</t>
  </si>
  <si>
    <t>6,1,6</t>
  </si>
  <si>
    <t>wo</t>
  </si>
  <si>
    <t>5,-10,6,-9,6</t>
  </si>
  <si>
    <t>6,-8,6,7</t>
  </si>
  <si>
    <t>9,7,3</t>
  </si>
  <si>
    <t>5,-3,-9,7,7</t>
  </si>
  <si>
    <t>5,-5,3,-7,3</t>
  </si>
  <si>
    <t>6,3,5</t>
  </si>
  <si>
    <t>6,7,6</t>
  </si>
  <si>
    <t>-6,-7,9,6,2</t>
  </si>
  <si>
    <t>8,-6,4,8</t>
  </si>
  <si>
    <t>11,5,7</t>
  </si>
  <si>
    <t>10,11,-9-8,9</t>
  </si>
  <si>
    <t>7,8,3</t>
  </si>
  <si>
    <t>-8,9,9,9</t>
  </si>
  <si>
    <t>12,4,6</t>
  </si>
  <si>
    <t>6,2,6</t>
  </si>
  <si>
    <t>9,-6,3,7</t>
  </si>
  <si>
    <t>-6,4,8,8</t>
  </si>
  <si>
    <t>-8,-8,7,5,8</t>
  </si>
  <si>
    <t>-9,8,9,5</t>
  </si>
  <si>
    <t>5,4,7</t>
  </si>
  <si>
    <t>9,5,9</t>
  </si>
  <si>
    <t>-12,9,10,7</t>
  </si>
  <si>
    <t>-5,9,7,6</t>
  </si>
  <si>
    <t>6,4,9</t>
  </si>
  <si>
    <t>6,9,6</t>
  </si>
  <si>
    <t>7,10,9</t>
  </si>
  <si>
    <t>-7,4,4,5</t>
  </si>
  <si>
    <t>9,7,-13,-11,9</t>
  </si>
  <si>
    <t>-8,-9,7,6,10</t>
  </si>
  <si>
    <t>6,6,-3,-5,11</t>
  </si>
  <si>
    <t>7,5,6</t>
  </si>
  <si>
    <t>9,8,8</t>
  </si>
  <si>
    <t>-8,8,-9,7,5</t>
  </si>
  <si>
    <t>3,6,-7,3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</si>
</sst>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dd/mm/yyyy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indexed="8"/>
      <name val="Calibri"/>
      <family val="2"/>
    </font>
    <font>
      <b/>
      <sz val="10"/>
      <color indexed="8"/>
      <name val="SWISS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7" tint="0.59999389629810485"/>
        <bgColor indexed="29"/>
      </patternFill>
    </fill>
  </fills>
  <borders count="6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0" fillId="0" borderId="0"/>
  </cellStyleXfs>
  <cellXfs count="167">
    <xf numFmtId="0" fontId="0" fillId="0" borderId="0" xfId="0"/>
    <xf numFmtId="0" fontId="2" fillId="0" borderId="0" xfId="1"/>
    <xf numFmtId="49" fontId="0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49" fontId="5" fillId="0" borderId="9" xfId="0" applyNumberFormat="1" applyFont="1" applyFill="1" applyBorder="1" applyAlignment="1" applyProtection="1">
      <alignment horizontal="left"/>
    </xf>
    <xf numFmtId="49" fontId="5" fillId="0" borderId="10" xfId="0" applyNumberFormat="1" applyFont="1" applyFill="1" applyBorder="1" applyAlignment="1" applyProtection="1">
      <alignment horizontal="left"/>
    </xf>
    <xf numFmtId="49" fontId="0" fillId="0" borderId="11" xfId="1" applyNumberFormat="1" applyFont="1" applyFill="1" applyBorder="1" applyAlignment="1" applyProtection="1">
      <alignment horizontal="left"/>
    </xf>
    <xf numFmtId="49" fontId="0" fillId="0" borderId="12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49" fontId="6" fillId="0" borderId="13" xfId="1" applyNumberFormat="1" applyFont="1" applyFill="1" applyBorder="1" applyAlignment="1" applyProtection="1">
      <alignment horizontal="left"/>
    </xf>
    <xf numFmtId="49" fontId="6" fillId="0" borderId="14" xfId="1" applyNumberFormat="1" applyFont="1" applyFill="1" applyBorder="1" applyAlignment="1" applyProtection="1">
      <alignment horizontal="left"/>
    </xf>
    <xf numFmtId="49" fontId="6" fillId="0" borderId="5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0" fontId="6" fillId="0" borderId="15" xfId="1" applyNumberFormat="1" applyFont="1" applyFill="1" applyBorder="1" applyAlignment="1" applyProtection="1">
      <alignment horizontal="left"/>
    </xf>
    <xf numFmtId="0" fontId="7" fillId="0" borderId="16" xfId="0" applyFont="1" applyBorder="1" applyAlignment="1">
      <alignment horizontal="left"/>
    </xf>
    <xf numFmtId="0" fontId="7" fillId="0" borderId="16" xfId="0" applyFont="1" applyBorder="1" applyAlignment="1"/>
    <xf numFmtId="0" fontId="6" fillId="0" borderId="17" xfId="1" applyNumberFormat="1" applyFont="1" applyFill="1" applyBorder="1" applyAlignment="1" applyProtection="1">
      <alignment horizontal="left"/>
    </xf>
    <xf numFmtId="0" fontId="6" fillId="0" borderId="13" xfId="1" applyNumberFormat="1" applyFont="1" applyFill="1" applyBorder="1" applyAlignment="1" applyProtection="1">
      <alignment horizontal="left"/>
    </xf>
    <xf numFmtId="0" fontId="6" fillId="0" borderId="18" xfId="1" applyNumberFormat="1" applyFont="1" applyFill="1" applyBorder="1" applyAlignment="1" applyProtection="1">
      <alignment horizontal="left"/>
    </xf>
    <xf numFmtId="49" fontId="6" fillId="0" borderId="19" xfId="1" applyNumberFormat="1" applyFont="1" applyFill="1" applyBorder="1" applyAlignment="1" applyProtection="1">
      <alignment horizontal="left"/>
    </xf>
    <xf numFmtId="49" fontId="6" fillId="0" borderId="12" xfId="1" applyNumberFormat="1" applyFont="1" applyFill="1" applyBorder="1" applyAlignment="1" applyProtection="1">
      <alignment horizontal="left"/>
    </xf>
    <xf numFmtId="49" fontId="6" fillId="0" borderId="11" xfId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left"/>
    </xf>
    <xf numFmtId="49" fontId="6" fillId="0" borderId="19" xfId="1" applyNumberFormat="1" applyFont="1" applyFill="1" applyBorder="1" applyAlignment="1" applyProtection="1">
      <alignment horizontal="center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9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2" borderId="13" xfId="0" applyNumberFormat="1" applyFont="1" applyFill="1" applyBorder="1" applyAlignment="1" applyProtection="1">
      <alignment horizontal="left"/>
    </xf>
    <xf numFmtId="49" fontId="0" fillId="0" borderId="20" xfId="0" applyNumberFormat="1" applyFill="1" applyBorder="1" applyAlignment="1" applyProtection="1">
      <alignment horizontal="center"/>
    </xf>
    <xf numFmtId="49" fontId="0" fillId="0" borderId="14" xfId="0" applyNumberFormat="1" applyFont="1" applyFill="1" applyBorder="1" applyAlignment="1" applyProtection="1">
      <alignment horizontal="center"/>
    </xf>
    <xf numFmtId="49" fontId="0" fillId="0" borderId="20" xfId="0" applyNumberFormat="1" applyFont="1" applyFill="1" applyBorder="1" applyAlignment="1" applyProtection="1">
      <alignment horizontal="center"/>
    </xf>
    <xf numFmtId="49" fontId="0" fillId="0" borderId="21" xfId="0" applyNumberFormat="1" applyFont="1" applyFill="1" applyBorder="1" applyAlignment="1" applyProtection="1">
      <alignment horizontal="center"/>
    </xf>
    <xf numFmtId="49" fontId="0" fillId="0" borderId="18" xfId="0" applyNumberFormat="1" applyFont="1" applyFill="1" applyBorder="1" applyAlignment="1" applyProtection="1">
      <alignment horizontal="center"/>
    </xf>
    <xf numFmtId="49" fontId="0" fillId="0" borderId="22" xfId="0" applyNumberFormat="1" applyFont="1" applyFill="1" applyBorder="1" applyAlignment="1" applyProtection="1">
      <alignment horizontal="left"/>
    </xf>
    <xf numFmtId="49" fontId="0" fillId="0" borderId="19" xfId="0" applyNumberFormat="1" applyFill="1" applyBorder="1" applyAlignment="1" applyProtection="1">
      <alignment horizontal="left"/>
    </xf>
    <xf numFmtId="49" fontId="2" fillId="0" borderId="1" xfId="2" applyNumberFormat="1" applyFont="1" applyFill="1" applyBorder="1" applyAlignment="1" applyProtection="1">
      <alignment horizontal="left"/>
    </xf>
    <xf numFmtId="49" fontId="3" fillId="0" borderId="2" xfId="2" applyNumberFormat="1" applyFont="1" applyFill="1" applyBorder="1" applyAlignment="1" applyProtection="1">
      <alignment horizontal="left"/>
    </xf>
    <xf numFmtId="49" fontId="3" fillId="0" borderId="3" xfId="2" applyNumberFormat="1" applyFont="1" applyFill="1" applyBorder="1" applyAlignment="1" applyProtection="1">
      <alignment horizontal="left"/>
    </xf>
    <xf numFmtId="49" fontId="3" fillId="0" borderId="4" xfId="2" applyNumberFormat="1" applyFont="1" applyFill="1" applyBorder="1" applyAlignment="1" applyProtection="1">
      <alignment horizontal="left"/>
    </xf>
    <xf numFmtId="49" fontId="2" fillId="0" borderId="5" xfId="2" applyNumberFormat="1" applyFont="1" applyFill="1" applyBorder="1" applyAlignment="1" applyProtection="1">
      <alignment horizontal="left"/>
    </xf>
    <xf numFmtId="49" fontId="2" fillId="0" borderId="0" xfId="2" applyNumberFormat="1" applyFont="1" applyFill="1" applyBorder="1" applyAlignment="1" applyProtection="1">
      <alignment horizontal="left"/>
    </xf>
    <xf numFmtId="49" fontId="5" fillId="0" borderId="6" xfId="2" applyNumberFormat="1" applyFont="1" applyFill="1" applyBorder="1" applyAlignment="1" applyProtection="1">
      <alignment horizontal="left"/>
    </xf>
    <xf numFmtId="49" fontId="5" fillId="0" borderId="0" xfId="2" applyNumberFormat="1" applyFont="1" applyFill="1" applyBorder="1" applyAlignment="1" applyProtection="1">
      <alignment horizontal="left"/>
    </xf>
    <xf numFmtId="49" fontId="5" fillId="0" borderId="7" xfId="2" applyNumberFormat="1" applyFont="1" applyFill="1" applyBorder="1" applyAlignment="1" applyProtection="1">
      <alignment horizontal="left"/>
    </xf>
    <xf numFmtId="49" fontId="5" fillId="0" borderId="8" xfId="2" applyNumberFormat="1" applyFont="1" applyFill="1" applyBorder="1" applyAlignment="1" applyProtection="1">
      <alignment horizontal="left"/>
    </xf>
    <xf numFmtId="49" fontId="5" fillId="0" borderId="9" xfId="2" applyNumberFormat="1" applyFont="1" applyFill="1" applyBorder="1" applyAlignment="1" applyProtection="1">
      <alignment horizontal="left"/>
    </xf>
    <xf numFmtId="49" fontId="5" fillId="0" borderId="10" xfId="2" applyNumberFormat="1" applyFont="1" applyFill="1" applyBorder="1" applyAlignment="1" applyProtection="1">
      <alignment horizontal="left"/>
    </xf>
    <xf numFmtId="49" fontId="2" fillId="0" borderId="11" xfId="1" applyNumberFormat="1" applyFont="1" applyFill="1" applyBorder="1" applyAlignment="1" applyProtection="1">
      <alignment horizontal="left"/>
    </xf>
    <xf numFmtId="49" fontId="2" fillId="0" borderId="12" xfId="1" applyNumberFormat="1" applyFont="1" applyFill="1" applyBorder="1" applyAlignment="1" applyProtection="1">
      <alignment horizontal="left"/>
    </xf>
    <xf numFmtId="49" fontId="6" fillId="0" borderId="15" xfId="1" applyNumberFormat="1" applyFont="1" applyFill="1" applyBorder="1" applyAlignment="1" applyProtection="1">
      <alignment horizontal="left"/>
    </xf>
    <xf numFmtId="0" fontId="1" fillId="0" borderId="16" xfId="0" applyFont="1" applyBorder="1" applyAlignment="1">
      <alignment horizontal="center"/>
    </xf>
    <xf numFmtId="0" fontId="8" fillId="0" borderId="16" xfId="0" applyFont="1" applyBorder="1" applyAlignment="1"/>
    <xf numFmtId="0" fontId="0" fillId="0" borderId="23" xfId="0" applyBorder="1"/>
    <xf numFmtId="0" fontId="0" fillId="0" borderId="0" xfId="0" applyBorder="1"/>
    <xf numFmtId="49" fontId="0" fillId="0" borderId="0" xfId="0" applyNumberFormat="1"/>
    <xf numFmtId="0" fontId="6" fillId="0" borderId="14" xfId="1" applyNumberFormat="1" applyFont="1" applyFill="1" applyBorder="1" applyAlignment="1" applyProtection="1">
      <alignment horizontal="left"/>
    </xf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4" fillId="0" borderId="25" xfId="0" applyFont="1" applyFill="1" applyBorder="1" applyProtection="1"/>
    <xf numFmtId="0" fontId="9" fillId="0" borderId="26" xfId="0" applyFont="1" applyFill="1" applyBorder="1" applyProtection="1"/>
    <xf numFmtId="0" fontId="0" fillId="0" borderId="27" xfId="0" applyBorder="1"/>
    <xf numFmtId="0" fontId="2" fillId="0" borderId="0" xfId="0" applyFont="1" applyBorder="1"/>
    <xf numFmtId="0" fontId="4" fillId="0" borderId="0" xfId="0" applyFont="1" applyFill="1" applyBorder="1" applyProtection="1"/>
    <xf numFmtId="0" fontId="0" fillId="0" borderId="27" xfId="0" applyFont="1" applyBorder="1" applyAlignment="1">
      <alignment horizontal="left"/>
    </xf>
    <xf numFmtId="0" fontId="12" fillId="0" borderId="0" xfId="0" applyFont="1" applyBorder="1" applyProtection="1"/>
    <xf numFmtId="0" fontId="0" fillId="0" borderId="30" xfId="0" applyBorder="1"/>
    <xf numFmtId="0" fontId="13" fillId="0" borderId="31" xfId="0" applyFont="1" applyBorder="1" applyAlignment="1">
      <alignment horizontal="center"/>
    </xf>
    <xf numFmtId="164" fontId="14" fillId="0" borderId="32" xfId="3" applyFont="1" applyFill="1" applyBorder="1" applyAlignment="1" applyProtection="1">
      <alignment horizontal="left"/>
      <protection locked="0"/>
    </xf>
    <xf numFmtId="0" fontId="13" fillId="0" borderId="33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164" fontId="11" fillId="0" borderId="36" xfId="3" applyFont="1" applyFill="1" applyBorder="1" applyAlignment="1" applyProtection="1">
      <alignment horizontal="left"/>
      <protection locked="0"/>
    </xf>
    <xf numFmtId="0" fontId="15" fillId="0" borderId="37" xfId="0" applyFont="1" applyBorder="1" applyAlignment="1">
      <alignment horizontal="center"/>
    </xf>
    <xf numFmtId="0" fontId="13" fillId="0" borderId="40" xfId="0" applyFont="1" applyFill="1" applyBorder="1" applyAlignment="1">
      <alignment horizontal="left"/>
    </xf>
    <xf numFmtId="0" fontId="0" fillId="0" borderId="35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64" fontId="11" fillId="0" borderId="43" xfId="3" applyFont="1" applyFill="1" applyBorder="1" applyAlignment="1" applyProtection="1">
      <alignment horizontal="left"/>
      <protection locked="0"/>
    </xf>
    <xf numFmtId="0" fontId="0" fillId="0" borderId="44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0" fillId="0" borderId="49" xfId="0" applyBorder="1" applyAlignment="1">
      <alignment horizontal="left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0" fillId="4" borderId="50" xfId="0" applyNumberForma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4" borderId="17" xfId="0" applyNumberFormat="1" applyFill="1" applyBorder="1" applyAlignment="1" applyProtection="1">
      <alignment horizontal="center"/>
      <protection locked="0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8" xfId="0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0" fillId="0" borderId="48" xfId="0" applyBorder="1" applyAlignment="1">
      <alignment horizontal="left"/>
    </xf>
    <xf numFmtId="0" fontId="17" fillId="0" borderId="49" xfId="0" applyFont="1" applyBorder="1" applyAlignment="1">
      <alignment horizontal="left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3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8" fillId="5" borderId="55" xfId="0" applyFont="1" applyFill="1" applyBorder="1" applyAlignment="1">
      <alignment horizontal="center"/>
    </xf>
    <xf numFmtId="0" fontId="18" fillId="5" borderId="56" xfId="0" applyFont="1" applyFill="1" applyBorder="1" applyAlignment="1">
      <alignment horizontal="center"/>
    </xf>
    <xf numFmtId="0" fontId="15" fillId="0" borderId="23" xfId="0" applyFont="1" applyBorder="1" applyProtection="1"/>
    <xf numFmtId="0" fontId="19" fillId="0" borderId="23" xfId="0" applyFont="1" applyBorder="1" applyProtection="1"/>
    <xf numFmtId="0" fontId="0" fillId="0" borderId="0" xfId="0" applyFont="1" applyBorder="1" applyProtection="1"/>
    <xf numFmtId="0" fontId="19" fillId="0" borderId="0" xfId="0" applyFont="1" applyBorder="1" applyProtection="1"/>
    <xf numFmtId="0" fontId="15" fillId="0" borderId="0" xfId="0" applyFont="1" applyBorder="1" applyProtection="1"/>
    <xf numFmtId="0" fontId="0" fillId="0" borderId="0" xfId="0" applyFont="1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49" fontId="0" fillId="2" borderId="15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left"/>
    </xf>
    <xf numFmtId="49" fontId="0" fillId="0" borderId="19" xfId="0" applyNumberFormat="1" applyFont="1" applyFill="1" applyBorder="1" applyAlignment="1" applyProtection="1">
      <alignment horizontal="center"/>
    </xf>
    <xf numFmtId="49" fontId="0" fillId="0" borderId="5" xfId="0" applyNumberFormat="1" applyFill="1" applyBorder="1" applyAlignment="1" applyProtection="1">
      <alignment horizontal="center"/>
    </xf>
    <xf numFmtId="49" fontId="0" fillId="0" borderId="23" xfId="0" applyNumberFormat="1" applyFont="1" applyFill="1" applyBorder="1" applyAlignment="1" applyProtection="1">
      <alignment horizontal="left"/>
    </xf>
    <xf numFmtId="49" fontId="0" fillId="0" borderId="24" xfId="0" applyNumberFormat="1" applyFont="1" applyFill="1" applyBorder="1" applyAlignment="1" applyProtection="1">
      <alignment horizontal="center"/>
    </xf>
    <xf numFmtId="0" fontId="0" fillId="0" borderId="63" xfId="0" applyBorder="1"/>
    <xf numFmtId="49" fontId="0" fillId="0" borderId="64" xfId="0" applyNumberFormat="1" applyFont="1" applyFill="1" applyBorder="1" applyAlignment="1" applyProtection="1">
      <alignment horizontal="center"/>
    </xf>
    <xf numFmtId="49" fontId="0" fillId="0" borderId="65" xfId="0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0" borderId="20" xfId="0" applyNumberFormat="1" applyFont="1" applyFill="1" applyBorder="1" applyAlignment="1" applyProtection="1">
      <alignment horizontal="left"/>
    </xf>
    <xf numFmtId="49" fontId="0" fillId="0" borderId="64" xfId="0" applyNumberFormat="1" applyFont="1" applyFill="1" applyBorder="1" applyAlignment="1" applyProtection="1">
      <alignment horizontal="left"/>
    </xf>
    <xf numFmtId="49" fontId="0" fillId="0" borderId="21" xfId="0" applyNumberFormat="1" applyFont="1" applyFill="1" applyBorder="1" applyAlignment="1" applyProtection="1">
      <alignment horizontal="left"/>
    </xf>
    <xf numFmtId="0" fontId="0" fillId="0" borderId="48" xfId="0" applyBorder="1" applyAlignment="1">
      <alignment horizontal="left"/>
    </xf>
    <xf numFmtId="0" fontId="15" fillId="0" borderId="8" xfId="0" applyFont="1" applyBorder="1" applyAlignment="1" applyProtection="1">
      <alignment horizontal="left"/>
    </xf>
    <xf numFmtId="0" fontId="15" fillId="0" borderId="11" xfId="0" applyFont="1" applyBorder="1" applyAlignment="1" applyProtection="1">
      <alignment horizontal="left"/>
    </xf>
    <xf numFmtId="0" fontId="15" fillId="0" borderId="57" xfId="0" applyFont="1" applyBorder="1" applyAlignment="1" applyProtection="1">
      <alignment horizontal="left"/>
    </xf>
    <xf numFmtId="0" fontId="0" fillId="0" borderId="2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0" fillId="5" borderId="58" xfId="0" applyFont="1" applyFill="1" applyBorder="1" applyAlignment="1">
      <alignment horizontal="center"/>
    </xf>
    <xf numFmtId="0" fontId="20" fillId="5" borderId="59" xfId="0" applyFont="1" applyFill="1" applyBorder="1" applyAlignment="1">
      <alignment horizontal="center"/>
    </xf>
    <xf numFmtId="164" fontId="11" fillId="3" borderId="36" xfId="3" applyFont="1" applyFill="1" applyBorder="1" applyAlignment="1" applyProtection="1">
      <alignment horizontal="left"/>
      <protection locked="0"/>
    </xf>
    <xf numFmtId="164" fontId="11" fillId="3" borderId="38" xfId="3" applyFont="1" applyFill="1" applyBorder="1" applyAlignment="1" applyProtection="1">
      <alignment horizontal="left"/>
      <protection locked="0"/>
    </xf>
    <xf numFmtId="164" fontId="11" fillId="3" borderId="43" xfId="3" applyFont="1" applyFill="1" applyBorder="1" applyAlignment="1" applyProtection="1">
      <alignment horizontal="left"/>
      <protection locked="0"/>
    </xf>
    <xf numFmtId="164" fontId="11" fillId="3" borderId="45" xfId="3" applyFont="1" applyFill="1" applyBorder="1" applyAlignment="1" applyProtection="1">
      <alignment horizontal="left"/>
      <protection locked="0"/>
    </xf>
    <xf numFmtId="0" fontId="0" fillId="0" borderId="14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165" fontId="11" fillId="3" borderId="28" xfId="3" applyNumberFormat="1" applyFont="1" applyFill="1" applyBorder="1" applyAlignment="1" applyProtection="1">
      <alignment horizontal="left"/>
      <protection locked="0"/>
    </xf>
    <xf numFmtId="165" fontId="11" fillId="3" borderId="29" xfId="3" applyNumberFormat="1" applyFont="1" applyFill="1" applyBorder="1" applyAlignment="1" applyProtection="1">
      <alignment horizontal="left"/>
      <protection locked="0"/>
    </xf>
    <xf numFmtId="164" fontId="14" fillId="3" borderId="32" xfId="3" applyFont="1" applyFill="1" applyBorder="1" applyAlignment="1" applyProtection="1">
      <alignment horizontal="left"/>
      <protection locked="0"/>
    </xf>
    <xf numFmtId="164" fontId="14" fillId="3" borderId="34" xfId="3" applyFont="1" applyFill="1" applyBorder="1" applyAlignment="1" applyProtection="1">
      <alignment horizontal="left"/>
      <protection locked="0"/>
    </xf>
    <xf numFmtId="164" fontId="11" fillId="3" borderId="15" xfId="3" applyFont="1" applyFill="1" applyBorder="1" applyAlignment="1" applyProtection="1">
      <alignment horizontal="left"/>
      <protection locked="0"/>
    </xf>
    <xf numFmtId="164" fontId="11" fillId="3" borderId="12" xfId="3" applyFont="1" applyFill="1" applyBorder="1" applyAlignment="1" applyProtection="1">
      <alignment horizontal="left"/>
      <protection locked="0"/>
    </xf>
    <xf numFmtId="164" fontId="11" fillId="3" borderId="66" xfId="3" applyFont="1" applyFill="1" applyBorder="1" applyAlignment="1" applyProtection="1">
      <alignment horizontal="left"/>
      <protection locked="0"/>
    </xf>
  </cellXfs>
  <cellStyles count="4">
    <cellStyle name="Normaali" xfId="0" builtinId="0"/>
    <cellStyle name="Normaali 2" xfId="2"/>
    <cellStyle name="Normaali_LohkoKaavio_4-5_makrot" xfId="3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26</xdr:row>
      <xdr:rowOff>38100</xdr:rowOff>
    </xdr:from>
    <xdr:to>
      <xdr:col>1</xdr:col>
      <xdr:colOff>514350</xdr:colOff>
      <xdr:row>28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51</xdr:row>
      <xdr:rowOff>38100</xdr:rowOff>
    </xdr:from>
    <xdr:to>
      <xdr:col>1</xdr:col>
      <xdr:colOff>514350</xdr:colOff>
      <xdr:row>53</xdr:row>
      <xdr:rowOff>123825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75</xdr:row>
      <xdr:rowOff>38100</xdr:rowOff>
    </xdr:from>
    <xdr:to>
      <xdr:col>1</xdr:col>
      <xdr:colOff>514350</xdr:colOff>
      <xdr:row>77</xdr:row>
      <xdr:rowOff>123825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99</xdr:row>
      <xdr:rowOff>38100</xdr:rowOff>
    </xdr:from>
    <xdr:to>
      <xdr:col>1</xdr:col>
      <xdr:colOff>514350</xdr:colOff>
      <xdr:row>101</xdr:row>
      <xdr:rowOff>123825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15365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124</xdr:row>
      <xdr:rowOff>38100</xdr:rowOff>
    </xdr:from>
    <xdr:to>
      <xdr:col>1</xdr:col>
      <xdr:colOff>514350</xdr:colOff>
      <xdr:row>126</xdr:row>
      <xdr:rowOff>123825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9697700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abSelected="1" workbookViewId="0"/>
  </sheetViews>
  <sheetFormatPr defaultRowHeight="15"/>
  <cols>
    <col min="1" max="1" width="4.7109375" customWidth="1"/>
    <col min="3" max="3" width="22.7109375" customWidth="1"/>
    <col min="4" max="4" width="13.42578125" customWidth="1"/>
  </cols>
  <sheetData>
    <row r="1" spans="1:10" ht="15.7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10" ht="15.75">
      <c r="A3" s="2"/>
      <c r="B3" s="9" t="s">
        <v>2</v>
      </c>
      <c r="C3" s="10"/>
      <c r="D3" s="10" t="s">
        <v>3</v>
      </c>
      <c r="E3" s="11"/>
      <c r="F3" s="6"/>
      <c r="G3" s="7"/>
      <c r="H3" s="7"/>
      <c r="I3" s="8"/>
    </row>
    <row r="4" spans="1:10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10" ht="15.75">
      <c r="A5" s="15"/>
      <c r="B5" s="16"/>
      <c r="C5" s="16"/>
      <c r="D5" s="16"/>
      <c r="E5" s="16"/>
      <c r="F5" s="15"/>
      <c r="G5" s="15"/>
      <c r="H5" s="15"/>
      <c r="I5" s="17"/>
      <c r="J5" s="17"/>
    </row>
    <row r="6" spans="1:10">
      <c r="A6" s="18"/>
      <c r="B6" s="19" t="s">
        <v>5</v>
      </c>
      <c r="C6" s="19" t="s">
        <v>6</v>
      </c>
      <c r="D6" s="19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20"/>
      <c r="J6" s="21"/>
    </row>
    <row r="7" spans="1:10">
      <c r="A7" s="22">
        <v>1</v>
      </c>
      <c r="B7" s="23">
        <v>1480</v>
      </c>
      <c r="C7" s="24" t="s">
        <v>12</v>
      </c>
      <c r="D7" s="24" t="s">
        <v>13</v>
      </c>
      <c r="E7" s="25">
        <v>2</v>
      </c>
      <c r="F7" s="26"/>
      <c r="G7" s="26"/>
      <c r="H7" s="26">
        <v>1</v>
      </c>
      <c r="I7" s="20"/>
      <c r="J7" s="21"/>
    </row>
    <row r="8" spans="1:10">
      <c r="A8" s="26">
        <v>2</v>
      </c>
      <c r="B8" s="27">
        <v>876</v>
      </c>
      <c r="C8" s="27" t="s">
        <v>14</v>
      </c>
      <c r="D8" s="27" t="s">
        <v>15</v>
      </c>
      <c r="E8" s="26">
        <v>1</v>
      </c>
      <c r="F8" s="26"/>
      <c r="G8" s="26"/>
      <c r="H8" s="26">
        <v>2</v>
      </c>
      <c r="I8" s="20"/>
      <c r="J8" s="21"/>
    </row>
    <row r="9" spans="1:10">
      <c r="A9" s="26">
        <v>3</v>
      </c>
      <c r="B9" s="26">
        <v>666</v>
      </c>
      <c r="C9" s="26" t="s">
        <v>16</v>
      </c>
      <c r="D9" s="26" t="s">
        <v>17</v>
      </c>
      <c r="E9" s="26">
        <v>0</v>
      </c>
      <c r="F9" s="26"/>
      <c r="G9" s="26"/>
      <c r="H9" s="26">
        <v>3</v>
      </c>
      <c r="I9" s="20"/>
      <c r="J9" s="21"/>
    </row>
    <row r="10" spans="1:10">
      <c r="A10" s="26">
        <v>4</v>
      </c>
      <c r="B10" s="26"/>
      <c r="C10" s="26"/>
      <c r="D10" s="26"/>
      <c r="E10" s="26"/>
      <c r="F10" s="26"/>
      <c r="G10" s="26"/>
      <c r="H10" s="26"/>
      <c r="I10" s="20"/>
      <c r="J10" s="21"/>
    </row>
    <row r="11" spans="1:10">
      <c r="A11" s="28"/>
      <c r="B11" s="28"/>
      <c r="C11" s="29"/>
      <c r="D11" s="29"/>
      <c r="E11" s="29"/>
      <c r="F11" s="29"/>
      <c r="G11" s="29"/>
      <c r="H11" s="29"/>
      <c r="I11" s="30"/>
      <c r="J11" s="30"/>
    </row>
    <row r="12" spans="1:10">
      <c r="A12" s="21"/>
      <c r="B12" s="31"/>
      <c r="C12" s="18"/>
      <c r="D12" s="18" t="s">
        <v>18</v>
      </c>
      <c r="E12" s="18" t="s">
        <v>19</v>
      </c>
      <c r="F12" s="18" t="s">
        <v>20</v>
      </c>
      <c r="G12" s="18" t="s">
        <v>21</v>
      </c>
      <c r="H12" s="18" t="s">
        <v>22</v>
      </c>
      <c r="I12" s="18" t="s">
        <v>23</v>
      </c>
      <c r="J12" s="18" t="s">
        <v>24</v>
      </c>
    </row>
    <row r="13" spans="1:10">
      <c r="A13" s="21"/>
      <c r="B13" s="31"/>
      <c r="C13" s="18" t="s">
        <v>25</v>
      </c>
      <c r="D13" s="18" t="s">
        <v>142</v>
      </c>
      <c r="E13" s="18" t="s">
        <v>147</v>
      </c>
      <c r="F13" s="18" t="s">
        <v>143</v>
      </c>
      <c r="G13" s="18"/>
      <c r="H13" s="18"/>
      <c r="I13" s="18" t="s">
        <v>138</v>
      </c>
      <c r="J13" s="26">
        <v>4</v>
      </c>
    </row>
    <row r="14" spans="1:10">
      <c r="A14" s="21"/>
      <c r="B14" s="31"/>
      <c r="C14" s="18" t="s">
        <v>26</v>
      </c>
      <c r="D14" s="18"/>
      <c r="E14" s="18"/>
      <c r="F14" s="18"/>
      <c r="G14" s="18"/>
      <c r="H14" s="18"/>
      <c r="I14" s="18"/>
      <c r="J14" s="26">
        <v>3</v>
      </c>
    </row>
    <row r="15" spans="1:10">
      <c r="A15" s="21"/>
      <c r="B15" s="31"/>
      <c r="C15" s="18" t="s">
        <v>27</v>
      </c>
      <c r="D15" s="18"/>
      <c r="E15" s="18"/>
      <c r="F15" s="18"/>
      <c r="G15" s="18"/>
      <c r="H15" s="18"/>
      <c r="I15" s="18"/>
      <c r="J15" s="26">
        <v>2</v>
      </c>
    </row>
    <row r="16" spans="1:10">
      <c r="A16" s="21"/>
      <c r="B16" s="31"/>
      <c r="C16" s="18" t="s">
        <v>28</v>
      </c>
      <c r="D16" s="18" t="s">
        <v>147</v>
      </c>
      <c r="E16" s="18" t="s">
        <v>143</v>
      </c>
      <c r="F16" s="18" t="s">
        <v>141</v>
      </c>
      <c r="G16" s="18"/>
      <c r="H16" s="18"/>
      <c r="I16" s="18" t="s">
        <v>138</v>
      </c>
      <c r="J16" s="26">
        <v>4</v>
      </c>
    </row>
    <row r="17" spans="1:10">
      <c r="A17" s="21"/>
      <c r="B17" s="31"/>
      <c r="C17" s="18" t="s">
        <v>29</v>
      </c>
      <c r="D17" s="18" t="s">
        <v>144</v>
      </c>
      <c r="E17" s="18" t="s">
        <v>139</v>
      </c>
      <c r="F17" s="18" t="s">
        <v>140</v>
      </c>
      <c r="G17" s="18"/>
      <c r="H17" s="18"/>
      <c r="I17" s="18" t="s">
        <v>138</v>
      </c>
      <c r="J17" s="26">
        <v>3</v>
      </c>
    </row>
    <row r="18" spans="1:10">
      <c r="A18" s="21"/>
      <c r="B18" s="31"/>
      <c r="C18" s="18" t="s">
        <v>30</v>
      </c>
      <c r="D18" s="18"/>
      <c r="E18" s="18"/>
      <c r="F18" s="18"/>
      <c r="G18" s="18"/>
      <c r="H18" s="18"/>
      <c r="I18" s="18"/>
      <c r="J18" s="26">
        <v>1</v>
      </c>
    </row>
    <row r="19" spans="1:10">
      <c r="A19" s="21"/>
      <c r="B19" s="21"/>
      <c r="C19" s="28"/>
      <c r="D19" s="28"/>
      <c r="E19" s="32"/>
      <c r="F19" s="28"/>
      <c r="G19" s="28"/>
      <c r="H19" s="28"/>
      <c r="I19" s="28"/>
      <c r="J19" s="28"/>
    </row>
    <row r="22" spans="1:10">
      <c r="A22" s="18"/>
      <c r="B22" s="19" t="s">
        <v>5</v>
      </c>
      <c r="C22" s="19" t="s">
        <v>31</v>
      </c>
      <c r="D22" s="19" t="s">
        <v>7</v>
      </c>
      <c r="E22" s="18" t="s">
        <v>8</v>
      </c>
      <c r="F22" s="18" t="s">
        <v>9</v>
      </c>
      <c r="G22" s="18" t="s">
        <v>10</v>
      </c>
      <c r="H22" s="18" t="s">
        <v>11</v>
      </c>
      <c r="I22" s="20"/>
      <c r="J22" s="21"/>
    </row>
    <row r="23" spans="1:10">
      <c r="A23" s="22">
        <v>1</v>
      </c>
      <c r="B23" s="23">
        <v>1459</v>
      </c>
      <c r="C23" s="24" t="s">
        <v>32</v>
      </c>
      <c r="D23" s="24" t="s">
        <v>33</v>
      </c>
      <c r="E23" s="25">
        <v>2</v>
      </c>
      <c r="F23" s="26"/>
      <c r="G23" s="26"/>
      <c r="H23" s="26">
        <v>1</v>
      </c>
      <c r="I23" s="20"/>
      <c r="J23" s="21"/>
    </row>
    <row r="24" spans="1:10">
      <c r="A24" s="26">
        <v>2</v>
      </c>
      <c r="B24" s="27">
        <v>837</v>
      </c>
      <c r="C24" s="27" t="s">
        <v>34</v>
      </c>
      <c r="D24" s="27" t="s">
        <v>35</v>
      </c>
      <c r="E24" s="26">
        <v>1</v>
      </c>
      <c r="F24" s="26"/>
      <c r="G24" s="26"/>
      <c r="H24" s="26">
        <v>2</v>
      </c>
      <c r="I24" s="20"/>
      <c r="J24" s="21"/>
    </row>
    <row r="25" spans="1:10">
      <c r="A25" s="26">
        <v>3</v>
      </c>
      <c r="B25" s="26">
        <v>672</v>
      </c>
      <c r="C25" s="26" t="s">
        <v>36</v>
      </c>
      <c r="D25" s="26" t="s">
        <v>15</v>
      </c>
      <c r="E25" s="26">
        <v>0</v>
      </c>
      <c r="F25" s="26"/>
      <c r="G25" s="26"/>
      <c r="H25" s="26">
        <v>3</v>
      </c>
      <c r="I25" s="20"/>
      <c r="J25" s="21"/>
    </row>
    <row r="26" spans="1:10">
      <c r="A26" s="26">
        <v>4</v>
      </c>
      <c r="B26" s="26"/>
      <c r="C26" s="26"/>
      <c r="D26" s="26"/>
      <c r="E26" s="26"/>
      <c r="F26" s="26"/>
      <c r="G26" s="26"/>
      <c r="H26" s="26"/>
      <c r="I26" s="20"/>
      <c r="J26" s="21"/>
    </row>
    <row r="27" spans="1:10">
      <c r="A27" s="28"/>
      <c r="B27" s="28"/>
      <c r="C27" s="29"/>
      <c r="D27" s="29"/>
      <c r="E27" s="29"/>
      <c r="F27" s="29"/>
      <c r="G27" s="29"/>
      <c r="H27" s="29"/>
      <c r="I27" s="30"/>
      <c r="J27" s="30"/>
    </row>
    <row r="28" spans="1:10">
      <c r="A28" s="21"/>
      <c r="B28" s="31"/>
      <c r="C28" s="18"/>
      <c r="D28" s="18" t="s">
        <v>18</v>
      </c>
      <c r="E28" s="18" t="s">
        <v>19</v>
      </c>
      <c r="F28" s="18" t="s">
        <v>20</v>
      </c>
      <c r="G28" s="18" t="s">
        <v>21</v>
      </c>
      <c r="H28" s="18" t="s">
        <v>22</v>
      </c>
      <c r="I28" s="18" t="s">
        <v>23</v>
      </c>
      <c r="J28" s="18" t="s">
        <v>24</v>
      </c>
    </row>
    <row r="29" spans="1:10">
      <c r="A29" s="21"/>
      <c r="B29" s="31"/>
      <c r="C29" s="18" t="s">
        <v>25</v>
      </c>
      <c r="D29" s="18" t="s">
        <v>139</v>
      </c>
      <c r="E29" s="18" t="s">
        <v>147</v>
      </c>
      <c r="F29" s="18" t="s">
        <v>140</v>
      </c>
      <c r="G29" s="18"/>
      <c r="H29" s="18"/>
      <c r="I29" s="18" t="s">
        <v>138</v>
      </c>
      <c r="J29" s="26">
        <v>4</v>
      </c>
    </row>
    <row r="30" spans="1:10">
      <c r="A30" s="21"/>
      <c r="B30" s="31"/>
      <c r="C30" s="18" t="s">
        <v>26</v>
      </c>
      <c r="D30" s="18"/>
      <c r="E30" s="18"/>
      <c r="F30" s="18"/>
      <c r="G30" s="18"/>
      <c r="H30" s="18"/>
      <c r="I30" s="18"/>
      <c r="J30" s="26">
        <v>3</v>
      </c>
    </row>
    <row r="31" spans="1:10">
      <c r="A31" s="21"/>
      <c r="B31" s="31"/>
      <c r="C31" s="18" t="s">
        <v>27</v>
      </c>
      <c r="D31" s="18"/>
      <c r="E31" s="18"/>
      <c r="F31" s="18"/>
      <c r="G31" s="18"/>
      <c r="H31" s="18"/>
      <c r="I31" s="18"/>
      <c r="J31" s="26">
        <v>2</v>
      </c>
    </row>
    <row r="32" spans="1:10">
      <c r="A32" s="21"/>
      <c r="B32" s="31"/>
      <c r="C32" s="18" t="s">
        <v>28</v>
      </c>
      <c r="D32" s="18" t="s">
        <v>140</v>
      </c>
      <c r="E32" s="18" t="s">
        <v>149</v>
      </c>
      <c r="F32" s="18" t="s">
        <v>147</v>
      </c>
      <c r="G32" s="18"/>
      <c r="H32" s="18"/>
      <c r="I32" s="18" t="s">
        <v>138</v>
      </c>
      <c r="J32" s="26">
        <v>4</v>
      </c>
    </row>
    <row r="33" spans="1:10">
      <c r="A33" s="21"/>
      <c r="B33" s="31"/>
      <c r="C33" s="18" t="s">
        <v>29</v>
      </c>
      <c r="D33" s="18" t="s">
        <v>140</v>
      </c>
      <c r="E33" s="18" t="s">
        <v>144</v>
      </c>
      <c r="F33" s="18" t="s">
        <v>143</v>
      </c>
      <c r="G33" s="18"/>
      <c r="H33" s="18"/>
      <c r="I33" s="18" t="s">
        <v>138</v>
      </c>
      <c r="J33" s="26">
        <v>3</v>
      </c>
    </row>
    <row r="34" spans="1:10">
      <c r="A34" s="21"/>
      <c r="B34" s="31"/>
      <c r="C34" s="18" t="s">
        <v>30</v>
      </c>
      <c r="D34" s="18"/>
      <c r="E34" s="18"/>
      <c r="F34" s="18"/>
      <c r="G34" s="18"/>
      <c r="H34" s="18"/>
      <c r="I34" s="18"/>
      <c r="J34" s="26">
        <v>1</v>
      </c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9" spans="1:10">
      <c r="A39" s="18"/>
      <c r="B39" s="18" t="s">
        <v>5</v>
      </c>
      <c r="C39" s="18" t="s">
        <v>37</v>
      </c>
      <c r="D39" s="18" t="s">
        <v>7</v>
      </c>
      <c r="E39" s="18" t="s">
        <v>8</v>
      </c>
      <c r="F39" s="18" t="s">
        <v>9</v>
      </c>
      <c r="G39" s="18" t="s">
        <v>10</v>
      </c>
      <c r="H39" s="18" t="s">
        <v>11</v>
      </c>
      <c r="I39" s="20"/>
      <c r="J39" s="21"/>
    </row>
    <row r="40" spans="1:10">
      <c r="A40" s="26">
        <v>1</v>
      </c>
      <c r="B40" s="26">
        <v>1402</v>
      </c>
      <c r="C40" s="26" t="s">
        <v>38</v>
      </c>
      <c r="D40" s="26" t="s">
        <v>15</v>
      </c>
      <c r="E40" s="26">
        <v>2</v>
      </c>
      <c r="F40" s="26"/>
      <c r="G40" s="26"/>
      <c r="H40" s="26">
        <v>1</v>
      </c>
      <c r="I40" s="20"/>
      <c r="J40" s="21"/>
    </row>
    <row r="41" spans="1:10">
      <c r="A41" s="26">
        <v>2</v>
      </c>
      <c r="B41" s="26">
        <v>889</v>
      </c>
      <c r="C41" s="26" t="s">
        <v>39</v>
      </c>
      <c r="D41" s="26" t="s">
        <v>35</v>
      </c>
      <c r="E41" s="26">
        <v>1</v>
      </c>
      <c r="F41" s="26"/>
      <c r="G41" s="26"/>
      <c r="H41" s="26">
        <v>2</v>
      </c>
      <c r="I41" s="20"/>
      <c r="J41" s="21"/>
    </row>
    <row r="42" spans="1:10">
      <c r="A42" s="26">
        <v>3</v>
      </c>
      <c r="B42" s="26">
        <v>689</v>
      </c>
      <c r="C42" s="26" t="s">
        <v>40</v>
      </c>
      <c r="D42" s="26" t="s">
        <v>41</v>
      </c>
      <c r="E42" s="26">
        <v>0</v>
      </c>
      <c r="F42" s="26"/>
      <c r="G42" s="26"/>
      <c r="H42" s="26">
        <v>3</v>
      </c>
      <c r="I42" s="20"/>
      <c r="J42" s="21"/>
    </row>
    <row r="43" spans="1:10">
      <c r="A43" s="26">
        <v>4</v>
      </c>
      <c r="B43" s="26">
        <v>603</v>
      </c>
      <c r="C43" s="26" t="s">
        <v>42</v>
      </c>
      <c r="D43" s="26" t="s">
        <v>33</v>
      </c>
      <c r="E43" s="26"/>
      <c r="F43" s="26"/>
      <c r="G43" s="26"/>
      <c r="H43" s="26"/>
      <c r="I43" s="20"/>
      <c r="J43" s="21"/>
    </row>
    <row r="44" spans="1:10">
      <c r="A44" s="28"/>
      <c r="B44" s="28"/>
      <c r="C44" s="29"/>
      <c r="D44" s="29"/>
      <c r="E44" s="29"/>
      <c r="F44" s="29"/>
      <c r="G44" s="29"/>
      <c r="H44" s="29"/>
      <c r="I44" s="30"/>
      <c r="J44" s="30"/>
    </row>
    <row r="45" spans="1:10">
      <c r="A45" s="21"/>
      <c r="B45" s="31"/>
      <c r="C45" s="18"/>
      <c r="D45" s="18" t="s">
        <v>18</v>
      </c>
      <c r="E45" s="18" t="s">
        <v>19</v>
      </c>
      <c r="F45" s="18" t="s">
        <v>20</v>
      </c>
      <c r="G45" s="18" t="s">
        <v>21</v>
      </c>
      <c r="H45" s="18" t="s">
        <v>22</v>
      </c>
      <c r="I45" s="18" t="s">
        <v>23</v>
      </c>
      <c r="J45" s="18" t="s">
        <v>24</v>
      </c>
    </row>
    <row r="46" spans="1:10">
      <c r="A46" s="21"/>
      <c r="B46" s="31"/>
      <c r="C46" s="18" t="s">
        <v>25</v>
      </c>
      <c r="D46" s="18" t="s">
        <v>139</v>
      </c>
      <c r="E46" s="18" t="s">
        <v>140</v>
      </c>
      <c r="F46" s="18" t="s">
        <v>141</v>
      </c>
      <c r="G46" s="18"/>
      <c r="H46" s="18"/>
      <c r="I46" s="18" t="s">
        <v>138</v>
      </c>
      <c r="J46" s="26">
        <v>4</v>
      </c>
    </row>
    <row r="47" spans="1:10">
      <c r="A47" s="21"/>
      <c r="B47" s="31"/>
      <c r="C47" s="18" t="s">
        <v>26</v>
      </c>
      <c r="D47" s="18"/>
      <c r="E47" s="18"/>
      <c r="F47" s="18"/>
      <c r="G47" s="18"/>
      <c r="H47" s="18"/>
      <c r="I47" s="18"/>
      <c r="J47" s="26">
        <v>3</v>
      </c>
    </row>
    <row r="48" spans="1:10">
      <c r="A48" s="21"/>
      <c r="B48" s="31"/>
      <c r="C48" s="18" t="s">
        <v>27</v>
      </c>
      <c r="D48" s="18"/>
      <c r="E48" s="18"/>
      <c r="F48" s="18"/>
      <c r="G48" s="18"/>
      <c r="H48" s="18"/>
      <c r="I48" s="18"/>
      <c r="J48" s="26">
        <v>2</v>
      </c>
    </row>
    <row r="49" spans="1:10">
      <c r="A49" s="21"/>
      <c r="B49" s="31"/>
      <c r="C49" s="18" t="s">
        <v>28</v>
      </c>
      <c r="D49" s="18" t="s">
        <v>141</v>
      </c>
      <c r="E49" s="18" t="s">
        <v>141</v>
      </c>
      <c r="F49" s="18" t="s">
        <v>142</v>
      </c>
      <c r="G49" s="18"/>
      <c r="H49" s="18"/>
      <c r="I49" s="18" t="s">
        <v>138</v>
      </c>
      <c r="J49" s="26">
        <v>4</v>
      </c>
    </row>
    <row r="50" spans="1:10">
      <c r="A50" s="21"/>
      <c r="B50" s="31"/>
      <c r="C50" s="18" t="s">
        <v>29</v>
      </c>
      <c r="D50" s="18" t="s">
        <v>143</v>
      </c>
      <c r="E50" s="18" t="s">
        <v>144</v>
      </c>
      <c r="F50" s="18" t="s">
        <v>145</v>
      </c>
      <c r="G50" s="18"/>
      <c r="H50" s="18"/>
      <c r="I50" s="18" t="s">
        <v>138</v>
      </c>
      <c r="J50" s="26">
        <v>3</v>
      </c>
    </row>
    <row r="51" spans="1:10">
      <c r="A51" s="21"/>
      <c r="B51" s="31"/>
      <c r="C51" s="18" t="s">
        <v>30</v>
      </c>
      <c r="D51" s="18"/>
      <c r="E51" s="18"/>
      <c r="F51" s="18"/>
      <c r="G51" s="18"/>
      <c r="H51" s="18"/>
      <c r="I51" s="18"/>
      <c r="J51" s="26">
        <v>1</v>
      </c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5" spans="1:10">
      <c r="A55" s="18"/>
      <c r="B55" s="18" t="s">
        <v>5</v>
      </c>
      <c r="C55" s="18" t="s">
        <v>43</v>
      </c>
      <c r="D55" s="18" t="s">
        <v>7</v>
      </c>
      <c r="E55" s="18" t="s">
        <v>8</v>
      </c>
      <c r="F55" s="18" t="s">
        <v>9</v>
      </c>
      <c r="G55" s="18" t="s">
        <v>10</v>
      </c>
      <c r="H55" s="18" t="s">
        <v>11</v>
      </c>
      <c r="I55" s="20"/>
      <c r="J55" s="21"/>
    </row>
    <row r="56" spans="1:10">
      <c r="A56" s="26">
        <v>1</v>
      </c>
      <c r="B56" s="26">
        <v>1392</v>
      </c>
      <c r="C56" s="26" t="s">
        <v>44</v>
      </c>
      <c r="D56" s="26" t="s">
        <v>45</v>
      </c>
      <c r="E56" s="26">
        <v>2</v>
      </c>
      <c r="F56" s="26"/>
      <c r="G56" s="26"/>
      <c r="H56" s="26">
        <v>1</v>
      </c>
      <c r="I56" s="20"/>
      <c r="J56" s="21"/>
    </row>
    <row r="57" spans="1:10">
      <c r="A57" s="26">
        <v>2</v>
      </c>
      <c r="B57" s="26">
        <v>883</v>
      </c>
      <c r="C57" s="26" t="s">
        <v>46</v>
      </c>
      <c r="D57" s="26" t="s">
        <v>35</v>
      </c>
      <c r="E57" s="26">
        <v>1</v>
      </c>
      <c r="F57" s="26"/>
      <c r="G57" s="26"/>
      <c r="H57" s="26">
        <v>2</v>
      </c>
      <c r="I57" s="20"/>
      <c r="J57" s="21"/>
    </row>
    <row r="58" spans="1:10">
      <c r="A58" s="26">
        <v>3</v>
      </c>
      <c r="B58" s="26">
        <v>672</v>
      </c>
      <c r="C58" s="26" t="s">
        <v>47</v>
      </c>
      <c r="D58" s="26" t="s">
        <v>41</v>
      </c>
      <c r="E58" s="26"/>
      <c r="F58" s="26"/>
      <c r="G58" s="26"/>
      <c r="H58" s="26"/>
      <c r="I58" s="20"/>
      <c r="J58" s="21"/>
    </row>
    <row r="59" spans="1:10">
      <c r="A59" s="26">
        <v>4</v>
      </c>
      <c r="B59" s="26"/>
      <c r="C59" s="26" t="s">
        <v>48</v>
      </c>
      <c r="D59" s="26" t="s">
        <v>13</v>
      </c>
      <c r="E59" s="26">
        <v>0</v>
      </c>
      <c r="F59" s="26"/>
      <c r="G59" s="26"/>
      <c r="H59" s="26">
        <v>3</v>
      </c>
      <c r="I59" s="20"/>
      <c r="J59" s="21"/>
    </row>
    <row r="60" spans="1:10">
      <c r="A60" s="28"/>
      <c r="B60" s="28"/>
      <c r="C60" s="29"/>
      <c r="D60" s="29"/>
      <c r="E60" s="29"/>
      <c r="F60" s="29"/>
      <c r="G60" s="29"/>
      <c r="H60" s="29"/>
      <c r="I60" s="30"/>
      <c r="J60" s="30"/>
    </row>
    <row r="61" spans="1:10">
      <c r="A61" s="21"/>
      <c r="B61" s="31"/>
      <c r="C61" s="18"/>
      <c r="D61" s="18" t="s">
        <v>18</v>
      </c>
      <c r="E61" s="18" t="s">
        <v>19</v>
      </c>
      <c r="F61" s="18" t="s">
        <v>20</v>
      </c>
      <c r="G61" s="18" t="s">
        <v>21</v>
      </c>
      <c r="H61" s="18" t="s">
        <v>22</v>
      </c>
      <c r="I61" s="18" t="s">
        <v>23</v>
      </c>
      <c r="J61" s="18" t="s">
        <v>24</v>
      </c>
    </row>
    <row r="62" spans="1:10">
      <c r="A62" s="21"/>
      <c r="B62" s="31"/>
      <c r="C62" s="18" t="s">
        <v>25</v>
      </c>
      <c r="D62" s="18"/>
      <c r="E62" s="18"/>
      <c r="F62" s="18"/>
      <c r="G62" s="18"/>
      <c r="H62" s="18"/>
      <c r="I62" s="18"/>
      <c r="J62" s="26">
        <v>4</v>
      </c>
    </row>
    <row r="63" spans="1:10">
      <c r="A63" s="21"/>
      <c r="B63" s="31"/>
      <c r="C63" s="18" t="s">
        <v>26</v>
      </c>
      <c r="D63" s="18" t="s">
        <v>142</v>
      </c>
      <c r="E63" s="18" t="s">
        <v>140</v>
      </c>
      <c r="F63" s="18" t="s">
        <v>140</v>
      </c>
      <c r="G63" s="18"/>
      <c r="H63" s="18"/>
      <c r="I63" s="18" t="s">
        <v>138</v>
      </c>
      <c r="J63" s="26">
        <v>3</v>
      </c>
    </row>
    <row r="64" spans="1:10">
      <c r="A64" s="21"/>
      <c r="B64" s="31"/>
      <c r="C64" s="18" t="s">
        <v>27</v>
      </c>
      <c r="D64" s="18" t="s">
        <v>140</v>
      </c>
      <c r="E64" s="18" t="s">
        <v>143</v>
      </c>
      <c r="F64" s="18" t="s">
        <v>142</v>
      </c>
      <c r="G64" s="18"/>
      <c r="H64" s="18"/>
      <c r="I64" s="18" t="s">
        <v>138</v>
      </c>
      <c r="J64" s="26">
        <v>2</v>
      </c>
    </row>
    <row r="65" spans="1:10">
      <c r="A65" s="21"/>
      <c r="B65" s="31"/>
      <c r="C65" s="18" t="s">
        <v>28</v>
      </c>
      <c r="D65" s="18"/>
      <c r="E65" s="18"/>
      <c r="F65" s="18"/>
      <c r="G65" s="18"/>
      <c r="H65" s="18"/>
      <c r="I65" s="18"/>
      <c r="J65" s="26">
        <v>4</v>
      </c>
    </row>
    <row r="66" spans="1:10">
      <c r="A66" s="21"/>
      <c r="B66" s="31"/>
      <c r="C66" s="18" t="s">
        <v>29</v>
      </c>
      <c r="D66" s="18" t="s">
        <v>143</v>
      </c>
      <c r="E66" s="18" t="s">
        <v>148</v>
      </c>
      <c r="F66" s="18" t="s">
        <v>144</v>
      </c>
      <c r="G66" s="18"/>
      <c r="H66" s="18"/>
      <c r="I66" s="18" t="s">
        <v>138</v>
      </c>
      <c r="J66" s="26">
        <v>3</v>
      </c>
    </row>
    <row r="67" spans="1:10">
      <c r="A67" s="21"/>
      <c r="B67" s="31"/>
      <c r="C67" s="18" t="s">
        <v>30</v>
      </c>
      <c r="D67" s="18"/>
      <c r="E67" s="18"/>
      <c r="F67" s="18"/>
      <c r="G67" s="18"/>
      <c r="H67" s="18"/>
      <c r="I67" s="18"/>
      <c r="J67" s="26">
        <v>1</v>
      </c>
    </row>
    <row r="69" spans="1:10">
      <c r="A69" s="18"/>
      <c r="B69" s="18" t="s">
        <v>5</v>
      </c>
      <c r="C69" s="18" t="s">
        <v>49</v>
      </c>
      <c r="D69" s="18" t="s">
        <v>7</v>
      </c>
      <c r="E69" s="18" t="s">
        <v>8</v>
      </c>
      <c r="F69" s="18" t="s">
        <v>9</v>
      </c>
      <c r="G69" s="18" t="s">
        <v>10</v>
      </c>
      <c r="H69" s="18" t="s">
        <v>11</v>
      </c>
      <c r="I69" s="20"/>
      <c r="J69" s="21"/>
    </row>
    <row r="70" spans="1:10">
      <c r="A70" s="26">
        <v>1</v>
      </c>
      <c r="B70" s="26">
        <v>1202</v>
      </c>
      <c r="C70" s="26" t="s">
        <v>50</v>
      </c>
      <c r="D70" s="26" t="s">
        <v>33</v>
      </c>
      <c r="E70" s="26">
        <v>3</v>
      </c>
      <c r="F70" s="26"/>
      <c r="G70" s="26"/>
      <c r="H70" s="26">
        <v>1</v>
      </c>
      <c r="I70" s="20"/>
      <c r="J70" s="21"/>
    </row>
    <row r="71" spans="1:10">
      <c r="A71" s="26">
        <v>2</v>
      </c>
      <c r="B71" s="26">
        <v>959</v>
      </c>
      <c r="C71" s="26" t="s">
        <v>51</v>
      </c>
      <c r="D71" s="26" t="s">
        <v>35</v>
      </c>
      <c r="E71" s="26">
        <v>1</v>
      </c>
      <c r="F71" s="26"/>
      <c r="G71" s="26"/>
      <c r="H71" s="26">
        <v>3</v>
      </c>
      <c r="I71" s="20"/>
      <c r="J71" s="21"/>
    </row>
    <row r="72" spans="1:10">
      <c r="A72" s="26">
        <v>3</v>
      </c>
      <c r="B72" s="26">
        <v>635</v>
      </c>
      <c r="C72" s="26" t="s">
        <v>52</v>
      </c>
      <c r="D72" s="26" t="s">
        <v>17</v>
      </c>
      <c r="E72" s="26">
        <v>0</v>
      </c>
      <c r="F72" s="26"/>
      <c r="G72" s="26"/>
      <c r="H72" s="26">
        <v>4</v>
      </c>
      <c r="I72" s="20"/>
      <c r="J72" s="21"/>
    </row>
    <row r="73" spans="1:10">
      <c r="A73" s="26">
        <v>4</v>
      </c>
      <c r="B73" s="26"/>
      <c r="C73" s="26" t="s">
        <v>53</v>
      </c>
      <c r="D73" s="26" t="s">
        <v>45</v>
      </c>
      <c r="E73" s="26">
        <v>2</v>
      </c>
      <c r="F73" s="26"/>
      <c r="G73" s="26"/>
      <c r="H73" s="26">
        <v>2</v>
      </c>
      <c r="I73" s="20"/>
      <c r="J73" s="21"/>
    </row>
    <row r="74" spans="1:10">
      <c r="A74" s="28"/>
      <c r="B74" s="28"/>
      <c r="C74" s="29"/>
      <c r="D74" s="29"/>
      <c r="E74" s="29"/>
      <c r="F74" s="29"/>
      <c r="G74" s="29"/>
      <c r="H74" s="29"/>
      <c r="I74" s="30"/>
      <c r="J74" s="30"/>
    </row>
    <row r="75" spans="1:10">
      <c r="A75" s="21"/>
      <c r="B75" s="31"/>
      <c r="C75" s="18"/>
      <c r="D75" s="18" t="s">
        <v>18</v>
      </c>
      <c r="E75" s="18" t="s">
        <v>19</v>
      </c>
      <c r="F75" s="18" t="s">
        <v>20</v>
      </c>
      <c r="G75" s="18" t="s">
        <v>21</v>
      </c>
      <c r="H75" s="18" t="s">
        <v>22</v>
      </c>
      <c r="I75" s="18" t="s">
        <v>23</v>
      </c>
      <c r="J75" s="18" t="s">
        <v>24</v>
      </c>
    </row>
    <row r="76" spans="1:10">
      <c r="A76" s="21"/>
      <c r="B76" s="31"/>
      <c r="C76" s="18" t="s">
        <v>25</v>
      </c>
      <c r="D76" s="18" t="s">
        <v>142</v>
      </c>
      <c r="E76" s="18" t="s">
        <v>140</v>
      </c>
      <c r="F76" s="18" t="s">
        <v>143</v>
      </c>
      <c r="G76" s="18"/>
      <c r="H76" s="18"/>
      <c r="I76" s="18" t="s">
        <v>138</v>
      </c>
      <c r="J76" s="26">
        <v>4</v>
      </c>
    </row>
    <row r="77" spans="1:10">
      <c r="A77" s="21"/>
      <c r="B77" s="31"/>
      <c r="C77" s="18" t="s">
        <v>26</v>
      </c>
      <c r="D77" s="18" t="s">
        <v>196</v>
      </c>
      <c r="E77" s="18" t="s">
        <v>190</v>
      </c>
      <c r="F77" s="18" t="s">
        <v>145</v>
      </c>
      <c r="G77" s="18" t="s">
        <v>192</v>
      </c>
      <c r="H77" s="18"/>
      <c r="I77" s="18" t="s">
        <v>25</v>
      </c>
      <c r="J77" s="26">
        <v>3</v>
      </c>
    </row>
    <row r="78" spans="1:10">
      <c r="A78" s="21"/>
      <c r="B78" s="31"/>
      <c r="C78" s="18" t="s">
        <v>27</v>
      </c>
      <c r="D78" s="18" t="s">
        <v>142</v>
      </c>
      <c r="E78" s="18" t="s">
        <v>190</v>
      </c>
      <c r="F78" s="18" t="s">
        <v>141</v>
      </c>
      <c r="G78" s="18" t="s">
        <v>141</v>
      </c>
      <c r="H78" s="18"/>
      <c r="I78" s="18" t="s">
        <v>195</v>
      </c>
      <c r="J78" s="26">
        <v>2</v>
      </c>
    </row>
    <row r="79" spans="1:10">
      <c r="A79" s="21"/>
      <c r="B79" s="31"/>
      <c r="C79" s="18" t="s">
        <v>28</v>
      </c>
      <c r="D79" s="18" t="s">
        <v>142</v>
      </c>
      <c r="E79" s="18" t="s">
        <v>142</v>
      </c>
      <c r="F79" s="18" t="s">
        <v>141</v>
      </c>
      <c r="G79" s="18"/>
      <c r="H79" s="18"/>
      <c r="I79" s="18" t="s">
        <v>138</v>
      </c>
      <c r="J79" s="26">
        <v>4</v>
      </c>
    </row>
    <row r="80" spans="1:10">
      <c r="A80" s="21"/>
      <c r="B80" s="31"/>
      <c r="C80" s="18" t="s">
        <v>29</v>
      </c>
      <c r="D80" s="18" t="s">
        <v>142</v>
      </c>
      <c r="E80" s="18" t="s">
        <v>144</v>
      </c>
      <c r="F80" s="18" t="s">
        <v>191</v>
      </c>
      <c r="G80" s="18" t="s">
        <v>141</v>
      </c>
      <c r="H80" s="18"/>
      <c r="I80" s="18" t="s">
        <v>195</v>
      </c>
      <c r="J80" s="26">
        <v>3</v>
      </c>
    </row>
    <row r="81" spans="1:10">
      <c r="A81" s="21"/>
      <c r="B81" s="31"/>
      <c r="C81" s="18" t="s">
        <v>30</v>
      </c>
      <c r="D81" s="18" t="s">
        <v>197</v>
      </c>
      <c r="E81" s="18" t="s">
        <v>198</v>
      </c>
      <c r="F81" s="18" t="s">
        <v>190</v>
      </c>
      <c r="G81" s="18"/>
      <c r="H81" s="18"/>
      <c r="I81" s="18" t="s">
        <v>193</v>
      </c>
      <c r="J81" s="26">
        <v>1</v>
      </c>
    </row>
    <row r="82" spans="1:10">
      <c r="A82" s="21"/>
      <c r="B82" s="21"/>
      <c r="C82" s="28"/>
      <c r="D82" s="28"/>
      <c r="E82" s="32"/>
      <c r="F82" s="28"/>
      <c r="G82" s="28"/>
      <c r="H82" s="28"/>
      <c r="I82" s="28"/>
      <c r="J82" s="28"/>
    </row>
    <row r="85" spans="1:10">
      <c r="A85" s="18"/>
      <c r="B85" s="18" t="s">
        <v>5</v>
      </c>
      <c r="C85" s="18" t="s">
        <v>54</v>
      </c>
      <c r="D85" s="18" t="s">
        <v>7</v>
      </c>
      <c r="E85" s="18" t="s">
        <v>8</v>
      </c>
      <c r="F85" s="18" t="s">
        <v>9</v>
      </c>
      <c r="G85" s="18" t="s">
        <v>10</v>
      </c>
      <c r="H85" s="18" t="s">
        <v>11</v>
      </c>
      <c r="I85" s="20"/>
      <c r="J85" s="21"/>
    </row>
    <row r="86" spans="1:10">
      <c r="A86" s="26">
        <v>1</v>
      </c>
      <c r="B86" s="26">
        <v>1095</v>
      </c>
      <c r="C86" s="26" t="s">
        <v>55</v>
      </c>
      <c r="D86" s="26" t="s">
        <v>41</v>
      </c>
      <c r="E86" s="26">
        <v>2</v>
      </c>
      <c r="F86" s="26"/>
      <c r="G86" s="26"/>
      <c r="H86" s="26">
        <v>1</v>
      </c>
      <c r="I86" s="20"/>
      <c r="J86" s="21"/>
    </row>
    <row r="87" spans="1:10">
      <c r="A87" s="26">
        <v>2</v>
      </c>
      <c r="B87" s="26">
        <v>916</v>
      </c>
      <c r="C87" s="26" t="s">
        <v>56</v>
      </c>
      <c r="D87" s="26" t="s">
        <v>17</v>
      </c>
      <c r="E87" s="26">
        <v>1</v>
      </c>
      <c r="F87" s="26"/>
      <c r="G87" s="26"/>
      <c r="H87" s="26">
        <v>2</v>
      </c>
      <c r="I87" s="20"/>
      <c r="J87" s="21"/>
    </row>
    <row r="88" spans="1:10">
      <c r="A88" s="26">
        <v>3</v>
      </c>
      <c r="B88" s="26">
        <v>657</v>
      </c>
      <c r="C88" s="26" t="s">
        <v>57</v>
      </c>
      <c r="D88" s="26" t="s">
        <v>33</v>
      </c>
      <c r="E88" s="26"/>
      <c r="F88" s="26"/>
      <c r="G88" s="26"/>
      <c r="H88" s="26"/>
      <c r="I88" s="20"/>
      <c r="J88" s="21"/>
    </row>
    <row r="89" spans="1:10">
      <c r="A89" s="26">
        <v>4</v>
      </c>
      <c r="B89" s="26"/>
      <c r="C89" s="26" t="s">
        <v>58</v>
      </c>
      <c r="D89" s="26" t="s">
        <v>13</v>
      </c>
      <c r="E89" s="26">
        <v>0</v>
      </c>
      <c r="F89" s="26"/>
      <c r="G89" s="26"/>
      <c r="H89" s="26">
        <v>3</v>
      </c>
      <c r="I89" s="20"/>
      <c r="J89" s="21"/>
    </row>
    <row r="90" spans="1:10">
      <c r="A90" s="28"/>
      <c r="B90" s="28"/>
      <c r="C90" s="29"/>
      <c r="D90" s="29"/>
      <c r="E90" s="29"/>
      <c r="F90" s="29"/>
      <c r="G90" s="29"/>
      <c r="H90" s="29"/>
      <c r="I90" s="30"/>
      <c r="J90" s="30"/>
    </row>
    <row r="91" spans="1:10">
      <c r="A91" s="21"/>
      <c r="B91" s="31"/>
      <c r="C91" s="18"/>
      <c r="D91" s="18" t="s">
        <v>18</v>
      </c>
      <c r="E91" s="18" t="s">
        <v>19</v>
      </c>
      <c r="F91" s="18" t="s">
        <v>20</v>
      </c>
      <c r="G91" s="18" t="s">
        <v>21</v>
      </c>
      <c r="H91" s="18" t="s">
        <v>22</v>
      </c>
      <c r="I91" s="18" t="s">
        <v>23</v>
      </c>
      <c r="J91" s="18" t="s">
        <v>24</v>
      </c>
    </row>
    <row r="92" spans="1:10">
      <c r="A92" s="21"/>
      <c r="B92" s="31"/>
      <c r="C92" s="18" t="s">
        <v>25</v>
      </c>
      <c r="D92" s="18"/>
      <c r="E92" s="18"/>
      <c r="F92" s="18"/>
      <c r="G92" s="18"/>
      <c r="H92" s="18"/>
      <c r="I92" s="18"/>
      <c r="J92" s="26">
        <v>4</v>
      </c>
    </row>
    <row r="93" spans="1:10">
      <c r="A93" s="21"/>
      <c r="B93" s="31"/>
      <c r="C93" s="18" t="s">
        <v>26</v>
      </c>
      <c r="D93" s="18" t="s">
        <v>139</v>
      </c>
      <c r="E93" s="18" t="s">
        <v>146</v>
      </c>
      <c r="F93" s="18" t="s">
        <v>140</v>
      </c>
      <c r="G93" s="18"/>
      <c r="H93" s="18"/>
      <c r="I93" s="18" t="s">
        <v>138</v>
      </c>
      <c r="J93" s="26">
        <v>3</v>
      </c>
    </row>
    <row r="94" spans="1:10">
      <c r="A94" s="21"/>
      <c r="B94" s="31"/>
      <c r="C94" s="18" t="s">
        <v>27</v>
      </c>
      <c r="D94" s="18" t="s">
        <v>142</v>
      </c>
      <c r="E94" s="18" t="s">
        <v>143</v>
      </c>
      <c r="F94" s="18" t="s">
        <v>147</v>
      </c>
      <c r="G94" s="18"/>
      <c r="H94" s="18"/>
      <c r="I94" s="18" t="s">
        <v>138</v>
      </c>
      <c r="J94" s="26">
        <v>2</v>
      </c>
    </row>
    <row r="95" spans="1:10">
      <c r="A95" s="21"/>
      <c r="B95" s="31"/>
      <c r="C95" s="18" t="s">
        <v>28</v>
      </c>
      <c r="D95" s="18"/>
      <c r="E95" s="18"/>
      <c r="F95" s="18"/>
      <c r="G95" s="18"/>
      <c r="H95" s="18"/>
      <c r="I95" s="18"/>
      <c r="J95" s="26">
        <v>4</v>
      </c>
    </row>
    <row r="96" spans="1:10">
      <c r="A96" s="21"/>
      <c r="B96" s="31"/>
      <c r="C96" s="18" t="s">
        <v>29</v>
      </c>
      <c r="D96" s="18" t="s">
        <v>141</v>
      </c>
      <c r="E96" s="18" t="s">
        <v>141</v>
      </c>
      <c r="F96" s="18" t="s">
        <v>144</v>
      </c>
      <c r="G96" s="18"/>
      <c r="H96" s="18"/>
      <c r="I96" s="18" t="s">
        <v>138</v>
      </c>
      <c r="J96" s="26">
        <v>3</v>
      </c>
    </row>
    <row r="97" spans="1:10">
      <c r="A97" s="21"/>
      <c r="B97" s="31"/>
      <c r="C97" s="18" t="s">
        <v>30</v>
      </c>
      <c r="D97" s="18"/>
      <c r="E97" s="18"/>
      <c r="F97" s="18"/>
      <c r="G97" s="18"/>
      <c r="H97" s="18"/>
      <c r="I97" s="18"/>
      <c r="J97" s="26">
        <v>1</v>
      </c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101" spans="1:10">
      <c r="A101" s="18"/>
      <c r="B101" s="18" t="s">
        <v>5</v>
      </c>
      <c r="C101" s="18" t="s">
        <v>59</v>
      </c>
      <c r="D101" s="18" t="s">
        <v>7</v>
      </c>
      <c r="E101" s="18" t="s">
        <v>8</v>
      </c>
      <c r="F101" s="18" t="s">
        <v>9</v>
      </c>
      <c r="G101" s="18" t="s">
        <v>10</v>
      </c>
      <c r="H101" s="18" t="s">
        <v>11</v>
      </c>
      <c r="I101" s="20"/>
      <c r="J101" s="21"/>
    </row>
    <row r="102" spans="1:10">
      <c r="A102" s="26">
        <v>1</v>
      </c>
      <c r="B102" s="26">
        <v>1030</v>
      </c>
      <c r="C102" s="26" t="s">
        <v>60</v>
      </c>
      <c r="D102" s="26" t="s">
        <v>61</v>
      </c>
      <c r="E102" s="26">
        <v>2</v>
      </c>
      <c r="F102" s="26"/>
      <c r="G102" s="26"/>
      <c r="H102" s="26">
        <v>2</v>
      </c>
      <c r="I102" s="20"/>
      <c r="J102" s="21"/>
    </row>
    <row r="103" spans="1:10">
      <c r="A103" s="26">
        <v>2</v>
      </c>
      <c r="B103" s="26">
        <v>873</v>
      </c>
      <c r="C103" s="26" t="s">
        <v>62</v>
      </c>
      <c r="D103" s="26" t="s">
        <v>63</v>
      </c>
      <c r="E103" s="26">
        <v>2</v>
      </c>
      <c r="F103" s="26"/>
      <c r="G103" s="26"/>
      <c r="H103" s="26">
        <v>1</v>
      </c>
      <c r="I103" s="20"/>
      <c r="J103" s="21"/>
    </row>
    <row r="104" spans="1:10">
      <c r="A104" s="26">
        <v>3</v>
      </c>
      <c r="B104" s="26">
        <v>678</v>
      </c>
      <c r="C104" s="26" t="s">
        <v>64</v>
      </c>
      <c r="D104" s="26" t="s">
        <v>33</v>
      </c>
      <c r="E104" s="26">
        <v>0</v>
      </c>
      <c r="F104" s="26"/>
      <c r="G104" s="26"/>
      <c r="H104" s="26">
        <v>4</v>
      </c>
      <c r="I104" s="20"/>
      <c r="J104" s="21"/>
    </row>
    <row r="105" spans="1:10">
      <c r="A105" s="26">
        <v>4</v>
      </c>
      <c r="B105" s="26"/>
      <c r="C105" s="26" t="s">
        <v>65</v>
      </c>
      <c r="D105" s="26" t="s">
        <v>66</v>
      </c>
      <c r="E105" s="26">
        <v>2</v>
      </c>
      <c r="F105" s="26"/>
      <c r="G105" s="26"/>
      <c r="H105" s="26">
        <v>3</v>
      </c>
      <c r="I105" s="20"/>
      <c r="J105" s="21"/>
    </row>
    <row r="106" spans="1:10">
      <c r="A106" s="28"/>
      <c r="B106" s="28"/>
      <c r="C106" s="29"/>
      <c r="D106" s="29"/>
      <c r="E106" s="29"/>
      <c r="F106" s="29"/>
      <c r="G106" s="29"/>
      <c r="H106" s="29"/>
      <c r="I106" s="30"/>
      <c r="J106" s="30"/>
    </row>
    <row r="107" spans="1:10">
      <c r="A107" s="21"/>
      <c r="B107" s="31"/>
      <c r="C107" s="18"/>
      <c r="D107" s="18" t="s">
        <v>18</v>
      </c>
      <c r="E107" s="18" t="s">
        <v>19</v>
      </c>
      <c r="F107" s="18" t="s">
        <v>20</v>
      </c>
      <c r="G107" s="18" t="s">
        <v>21</v>
      </c>
      <c r="H107" s="18" t="s">
        <v>22</v>
      </c>
      <c r="I107" s="18" t="s">
        <v>23</v>
      </c>
      <c r="J107" s="18" t="s">
        <v>24</v>
      </c>
    </row>
    <row r="108" spans="1:10">
      <c r="A108" s="21"/>
      <c r="B108" s="31"/>
      <c r="C108" s="18" t="s">
        <v>25</v>
      </c>
      <c r="D108" s="18" t="s">
        <v>146</v>
      </c>
      <c r="E108" s="18" t="s">
        <v>142</v>
      </c>
      <c r="F108" s="18" t="s">
        <v>143</v>
      </c>
      <c r="G108" s="18"/>
      <c r="H108" s="18"/>
      <c r="I108" s="18" t="s">
        <v>138</v>
      </c>
      <c r="J108" s="26">
        <v>4</v>
      </c>
    </row>
    <row r="109" spans="1:10">
      <c r="A109" s="21"/>
      <c r="B109" s="31"/>
      <c r="C109" s="18" t="s">
        <v>26</v>
      </c>
      <c r="D109" s="18" t="s">
        <v>191</v>
      </c>
      <c r="E109" s="18" t="s">
        <v>199</v>
      </c>
      <c r="F109" s="18" t="s">
        <v>142</v>
      </c>
      <c r="G109" s="18" t="s">
        <v>190</v>
      </c>
      <c r="H109" s="18"/>
      <c r="I109" s="18" t="s">
        <v>25</v>
      </c>
      <c r="J109" s="26">
        <v>3</v>
      </c>
    </row>
    <row r="110" spans="1:10">
      <c r="A110" s="21"/>
      <c r="B110" s="31"/>
      <c r="C110" s="18" t="s">
        <v>27</v>
      </c>
      <c r="D110" s="18" t="s">
        <v>143</v>
      </c>
      <c r="E110" s="18" t="s">
        <v>142</v>
      </c>
      <c r="F110" s="18" t="s">
        <v>141</v>
      </c>
      <c r="G110" s="18"/>
      <c r="H110" s="18"/>
      <c r="I110" s="18" t="s">
        <v>138</v>
      </c>
      <c r="J110" s="26">
        <v>2</v>
      </c>
    </row>
    <row r="111" spans="1:10">
      <c r="A111" s="21"/>
      <c r="B111" s="31"/>
      <c r="C111" s="18" t="s">
        <v>28</v>
      </c>
      <c r="D111" s="18" t="s">
        <v>147</v>
      </c>
      <c r="E111" s="18" t="s">
        <v>140</v>
      </c>
      <c r="F111" s="18" t="s">
        <v>142</v>
      </c>
      <c r="G111" s="18"/>
      <c r="H111" s="18"/>
      <c r="I111" s="18" t="s">
        <v>138</v>
      </c>
      <c r="J111" s="26">
        <v>4</v>
      </c>
    </row>
    <row r="112" spans="1:10">
      <c r="A112" s="21"/>
      <c r="B112" s="31"/>
      <c r="C112" s="18" t="s">
        <v>29</v>
      </c>
      <c r="D112" s="18" t="s">
        <v>190</v>
      </c>
      <c r="E112" s="18" t="s">
        <v>200</v>
      </c>
      <c r="F112" s="18" t="s">
        <v>194</v>
      </c>
      <c r="G112" s="18"/>
      <c r="H112" s="18"/>
      <c r="I112" s="18" t="s">
        <v>193</v>
      </c>
      <c r="J112" s="26">
        <v>3</v>
      </c>
    </row>
    <row r="113" spans="1:10">
      <c r="A113" s="21"/>
      <c r="B113" s="31"/>
      <c r="C113" s="18" t="s">
        <v>30</v>
      </c>
      <c r="D113" s="18" t="s">
        <v>197</v>
      </c>
      <c r="E113" s="18" t="s">
        <v>201</v>
      </c>
      <c r="F113" s="18" t="s">
        <v>198</v>
      </c>
      <c r="G113" s="18"/>
      <c r="H113" s="18"/>
      <c r="I113" s="18" t="s">
        <v>193</v>
      </c>
      <c r="J113" s="26">
        <v>1</v>
      </c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7" spans="1:10">
      <c r="A117" s="18"/>
      <c r="B117" s="18" t="s">
        <v>5</v>
      </c>
      <c r="C117" s="18" t="s">
        <v>67</v>
      </c>
      <c r="D117" s="18" t="s">
        <v>7</v>
      </c>
      <c r="E117" s="18" t="s">
        <v>8</v>
      </c>
      <c r="F117" s="18" t="s">
        <v>9</v>
      </c>
      <c r="G117" s="18" t="s">
        <v>10</v>
      </c>
      <c r="H117" s="18" t="s">
        <v>11</v>
      </c>
      <c r="I117" s="20"/>
      <c r="J117" s="21"/>
    </row>
    <row r="118" spans="1:10">
      <c r="A118" s="26">
        <v>1</v>
      </c>
      <c r="B118" s="26">
        <v>993</v>
      </c>
      <c r="C118" s="26" t="s">
        <v>68</v>
      </c>
      <c r="D118" s="26" t="s">
        <v>35</v>
      </c>
      <c r="E118" s="26">
        <v>2</v>
      </c>
      <c r="F118" s="26"/>
      <c r="G118" s="26"/>
      <c r="H118" s="26"/>
      <c r="I118" s="20"/>
      <c r="J118" s="21"/>
    </row>
    <row r="119" spans="1:10">
      <c r="A119" s="26">
        <v>2</v>
      </c>
      <c r="B119" s="26">
        <v>713</v>
      </c>
      <c r="C119" s="26" t="s">
        <v>69</v>
      </c>
      <c r="D119" s="26" t="s">
        <v>15</v>
      </c>
      <c r="E119" s="26">
        <v>1</v>
      </c>
      <c r="F119" s="26"/>
      <c r="G119" s="26"/>
      <c r="H119" s="26"/>
      <c r="I119" s="20"/>
      <c r="J119" s="21"/>
    </row>
    <row r="120" spans="1:10">
      <c r="A120" s="26">
        <v>3</v>
      </c>
      <c r="B120" s="26">
        <v>673</v>
      </c>
      <c r="C120" s="26" t="s">
        <v>70</v>
      </c>
      <c r="D120" s="26" t="s">
        <v>33</v>
      </c>
      <c r="E120" s="26">
        <v>0</v>
      </c>
      <c r="F120" s="26"/>
      <c r="G120" s="26"/>
      <c r="H120" s="26"/>
      <c r="I120" s="20"/>
      <c r="J120" s="21"/>
    </row>
    <row r="121" spans="1:10">
      <c r="A121" s="26">
        <v>4</v>
      </c>
      <c r="B121" s="26"/>
      <c r="C121" s="26" t="s">
        <v>71</v>
      </c>
      <c r="D121" s="26" t="s">
        <v>72</v>
      </c>
      <c r="E121" s="26">
        <v>3</v>
      </c>
      <c r="F121" s="26"/>
      <c r="G121" s="26"/>
      <c r="H121" s="26"/>
      <c r="I121" s="20"/>
      <c r="J121" s="21"/>
    </row>
    <row r="122" spans="1:10">
      <c r="A122" s="28"/>
      <c r="B122" s="28"/>
      <c r="C122" s="29"/>
      <c r="D122" s="29"/>
      <c r="E122" s="29"/>
      <c r="F122" s="29"/>
      <c r="G122" s="29"/>
      <c r="H122" s="29"/>
      <c r="I122" s="30"/>
      <c r="J122" s="30"/>
    </row>
    <row r="123" spans="1:10">
      <c r="A123" s="21"/>
      <c r="B123" s="31"/>
      <c r="C123" s="18"/>
      <c r="D123" s="18" t="s">
        <v>18</v>
      </c>
      <c r="E123" s="18" t="s">
        <v>19</v>
      </c>
      <c r="F123" s="18" t="s">
        <v>20</v>
      </c>
      <c r="G123" s="18" t="s">
        <v>21</v>
      </c>
      <c r="H123" s="18" t="s">
        <v>22</v>
      </c>
      <c r="I123" s="18" t="s">
        <v>23</v>
      </c>
      <c r="J123" s="18" t="s">
        <v>24</v>
      </c>
    </row>
    <row r="124" spans="1:10">
      <c r="A124" s="21"/>
      <c r="B124" s="31"/>
      <c r="C124" s="18" t="s">
        <v>25</v>
      </c>
      <c r="D124" s="18" t="s">
        <v>142</v>
      </c>
      <c r="E124" s="18" t="s">
        <v>145</v>
      </c>
      <c r="F124" s="18" t="s">
        <v>143</v>
      </c>
      <c r="G124" s="18"/>
      <c r="H124" s="18"/>
      <c r="I124" s="18" t="s">
        <v>138</v>
      </c>
      <c r="J124" s="26">
        <v>4</v>
      </c>
    </row>
    <row r="125" spans="1:10">
      <c r="A125" s="21"/>
      <c r="B125" s="31"/>
      <c r="C125" s="18" t="s">
        <v>26</v>
      </c>
      <c r="D125" s="18" t="s">
        <v>189</v>
      </c>
      <c r="E125" s="18" t="s">
        <v>190</v>
      </c>
      <c r="F125" s="18" t="s">
        <v>191</v>
      </c>
      <c r="G125" s="18"/>
      <c r="H125" s="18"/>
      <c r="I125" s="18" t="s">
        <v>193</v>
      </c>
      <c r="J125" s="26">
        <v>3</v>
      </c>
    </row>
    <row r="126" spans="1:10">
      <c r="A126" s="21"/>
      <c r="B126" s="31"/>
      <c r="C126" s="18" t="s">
        <v>27</v>
      </c>
      <c r="D126" s="18" t="s">
        <v>189</v>
      </c>
      <c r="E126" s="18" t="s">
        <v>145</v>
      </c>
      <c r="F126" s="18" t="s">
        <v>189</v>
      </c>
      <c r="G126" s="18" t="s">
        <v>144</v>
      </c>
      <c r="H126" s="18" t="s">
        <v>192</v>
      </c>
      <c r="I126" s="18" t="s">
        <v>28</v>
      </c>
      <c r="J126" s="26">
        <v>2</v>
      </c>
    </row>
    <row r="127" spans="1:10">
      <c r="A127" s="21"/>
      <c r="B127" s="31"/>
      <c r="C127" s="18" t="s">
        <v>28</v>
      </c>
      <c r="D127" s="18" t="s">
        <v>142</v>
      </c>
      <c r="E127" s="18" t="s">
        <v>144</v>
      </c>
      <c r="F127" s="18" t="s">
        <v>194</v>
      </c>
      <c r="G127" s="18" t="s">
        <v>144</v>
      </c>
      <c r="H127" s="18"/>
      <c r="I127" s="18" t="s">
        <v>195</v>
      </c>
      <c r="J127" s="26">
        <v>4</v>
      </c>
    </row>
    <row r="128" spans="1:10">
      <c r="A128" s="21"/>
      <c r="B128" s="31"/>
      <c r="C128" s="18" t="s">
        <v>29</v>
      </c>
      <c r="D128" s="18" t="s">
        <v>148</v>
      </c>
      <c r="E128" s="18" t="s">
        <v>140</v>
      </c>
      <c r="F128" s="18" t="s">
        <v>145</v>
      </c>
      <c r="G128" s="18"/>
      <c r="H128" s="18"/>
      <c r="I128" s="18" t="s">
        <v>138</v>
      </c>
      <c r="J128" s="26">
        <v>3</v>
      </c>
    </row>
    <row r="129" spans="1:10">
      <c r="A129" s="21"/>
      <c r="B129" s="31"/>
      <c r="C129" s="18" t="s">
        <v>30</v>
      </c>
      <c r="D129" s="18" t="s">
        <v>202</v>
      </c>
      <c r="E129" s="18" t="s">
        <v>144</v>
      </c>
      <c r="F129" s="18" t="s">
        <v>203</v>
      </c>
      <c r="G129" s="18" t="s">
        <v>198</v>
      </c>
      <c r="H129" s="18"/>
      <c r="I129" s="18" t="s">
        <v>25</v>
      </c>
      <c r="J129" s="26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"/>
  <sheetViews>
    <sheetView workbookViewId="0">
      <selection activeCell="O75" sqref="O75"/>
    </sheetView>
  </sheetViews>
  <sheetFormatPr defaultRowHeight="15"/>
  <cols>
    <col min="1" max="1" width="4.7109375" customWidth="1"/>
    <col min="3" max="3" width="28.7109375" customWidth="1"/>
    <col min="4" max="4" width="11.85546875" customWidth="1"/>
  </cols>
  <sheetData>
    <row r="1" spans="1:10" ht="15.7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10" ht="15.75">
      <c r="A3" s="2"/>
      <c r="B3" s="9" t="s">
        <v>2</v>
      </c>
      <c r="C3" s="10"/>
      <c r="D3" s="10" t="s">
        <v>102</v>
      </c>
      <c r="E3" s="11"/>
      <c r="F3" s="6"/>
      <c r="G3" s="7"/>
      <c r="H3" s="7"/>
      <c r="I3" s="8"/>
    </row>
    <row r="4" spans="1:10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10" ht="15.75">
      <c r="A5" s="15"/>
      <c r="B5" s="16"/>
      <c r="C5" s="16"/>
      <c r="D5" s="16"/>
      <c r="E5" s="16"/>
      <c r="F5" s="15"/>
      <c r="G5" s="15"/>
      <c r="H5" s="15"/>
      <c r="I5" s="17"/>
      <c r="J5" s="17"/>
    </row>
    <row r="6" spans="1:10">
      <c r="A6" s="18"/>
      <c r="B6" s="19" t="s">
        <v>5</v>
      </c>
      <c r="C6" s="19" t="s">
        <v>6</v>
      </c>
      <c r="D6" s="19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20"/>
      <c r="J6" s="21"/>
    </row>
    <row r="7" spans="1:10">
      <c r="A7" s="22">
        <v>1</v>
      </c>
      <c r="B7" s="67">
        <v>1921</v>
      </c>
      <c r="C7" s="61" t="s">
        <v>75</v>
      </c>
      <c r="D7" s="61" t="s">
        <v>17</v>
      </c>
      <c r="E7" s="25">
        <v>3</v>
      </c>
      <c r="F7" s="26"/>
      <c r="G7" s="26"/>
      <c r="H7" s="26">
        <v>1</v>
      </c>
      <c r="I7" s="20"/>
      <c r="J7" s="21"/>
    </row>
    <row r="8" spans="1:10">
      <c r="A8" s="26">
        <v>2</v>
      </c>
      <c r="B8" s="27">
        <v>1257</v>
      </c>
      <c r="C8" s="27" t="s">
        <v>103</v>
      </c>
      <c r="D8" s="27" t="s">
        <v>104</v>
      </c>
      <c r="E8" s="26">
        <v>2</v>
      </c>
      <c r="F8" s="26"/>
      <c r="G8" s="26"/>
      <c r="H8" s="26">
        <v>2</v>
      </c>
      <c r="I8" s="20"/>
      <c r="J8" s="21"/>
    </row>
    <row r="9" spans="1:10">
      <c r="A9" s="26">
        <v>3</v>
      </c>
      <c r="B9" s="26">
        <v>959</v>
      </c>
      <c r="C9" s="26" t="s">
        <v>51</v>
      </c>
      <c r="D9" s="26" t="s">
        <v>35</v>
      </c>
      <c r="E9" s="26">
        <v>1</v>
      </c>
      <c r="F9" s="26"/>
      <c r="G9" s="26"/>
      <c r="H9" s="26">
        <v>3</v>
      </c>
      <c r="I9" s="20"/>
      <c r="J9" s="21"/>
    </row>
    <row r="10" spans="1:10">
      <c r="A10" s="26">
        <v>4</v>
      </c>
      <c r="B10" s="26">
        <v>709</v>
      </c>
      <c r="C10" s="26" t="s">
        <v>105</v>
      </c>
      <c r="D10" s="26" t="s">
        <v>41</v>
      </c>
      <c r="E10" s="26">
        <v>0</v>
      </c>
      <c r="F10" s="26"/>
      <c r="G10" s="26"/>
      <c r="H10" s="26">
        <v>4</v>
      </c>
      <c r="I10" s="20"/>
      <c r="J10" s="21"/>
    </row>
    <row r="11" spans="1:10">
      <c r="A11" s="28"/>
      <c r="B11" s="28"/>
      <c r="C11" s="29"/>
      <c r="D11" s="29"/>
      <c r="E11" s="29"/>
      <c r="F11" s="29"/>
      <c r="G11" s="29"/>
      <c r="H11" s="29"/>
      <c r="I11" s="30"/>
      <c r="J11" s="30"/>
    </row>
    <row r="12" spans="1:10">
      <c r="A12" s="21"/>
      <c r="B12" s="31"/>
      <c r="C12" s="18"/>
      <c r="D12" s="18" t="s">
        <v>18</v>
      </c>
      <c r="E12" s="18" t="s">
        <v>19</v>
      </c>
      <c r="F12" s="18" t="s">
        <v>20</v>
      </c>
      <c r="G12" s="18" t="s">
        <v>21</v>
      </c>
      <c r="H12" s="18" t="s">
        <v>22</v>
      </c>
      <c r="I12" s="18" t="s">
        <v>23</v>
      </c>
      <c r="J12" s="18" t="s">
        <v>24</v>
      </c>
    </row>
    <row r="13" spans="1:10">
      <c r="A13" s="21"/>
      <c r="B13" s="31"/>
      <c r="C13" s="18" t="s">
        <v>25</v>
      </c>
      <c r="D13" s="18" t="s">
        <v>139</v>
      </c>
      <c r="E13" s="18" t="s">
        <v>142</v>
      </c>
      <c r="F13" s="18" t="s">
        <v>140</v>
      </c>
      <c r="G13" s="18"/>
      <c r="H13" s="18"/>
      <c r="I13" s="18" t="s">
        <v>138</v>
      </c>
      <c r="J13" s="26">
        <v>4</v>
      </c>
    </row>
    <row r="14" spans="1:10">
      <c r="A14" s="21"/>
      <c r="B14" s="31"/>
      <c r="C14" s="18" t="s">
        <v>26</v>
      </c>
      <c r="D14" s="18" t="s">
        <v>147</v>
      </c>
      <c r="E14" s="18" t="s">
        <v>143</v>
      </c>
      <c r="F14" s="18" t="s">
        <v>141</v>
      </c>
      <c r="G14" s="18"/>
      <c r="H14" s="18"/>
      <c r="I14" s="18" t="s">
        <v>138</v>
      </c>
      <c r="J14" s="26">
        <v>3</v>
      </c>
    </row>
    <row r="15" spans="1:10">
      <c r="A15" s="21"/>
      <c r="B15" s="31"/>
      <c r="C15" s="18" t="s">
        <v>27</v>
      </c>
      <c r="D15" s="18" t="s">
        <v>142</v>
      </c>
      <c r="E15" s="18" t="s">
        <v>147</v>
      </c>
      <c r="F15" s="18" t="s">
        <v>140</v>
      </c>
      <c r="G15" s="18"/>
      <c r="H15" s="18"/>
      <c r="I15" s="18" t="s">
        <v>138</v>
      </c>
      <c r="J15" s="26">
        <v>2</v>
      </c>
    </row>
    <row r="16" spans="1:10">
      <c r="A16" s="21"/>
      <c r="B16" s="31"/>
      <c r="C16" s="18" t="s">
        <v>28</v>
      </c>
      <c r="D16" s="18" t="s">
        <v>190</v>
      </c>
      <c r="E16" s="18" t="s">
        <v>190</v>
      </c>
      <c r="F16" s="18" t="s">
        <v>144</v>
      </c>
      <c r="G16" s="18" t="s">
        <v>149</v>
      </c>
      <c r="H16" s="18" t="s">
        <v>144</v>
      </c>
      <c r="I16" s="18" t="s">
        <v>240</v>
      </c>
      <c r="J16" s="26">
        <v>4</v>
      </c>
    </row>
    <row r="17" spans="1:10">
      <c r="A17" s="21"/>
      <c r="B17" s="31"/>
      <c r="C17" s="18" t="s">
        <v>29</v>
      </c>
      <c r="D17" s="18" t="s">
        <v>141</v>
      </c>
      <c r="E17" s="18" t="s">
        <v>142</v>
      </c>
      <c r="F17" s="18" t="s">
        <v>140</v>
      </c>
      <c r="G17" s="18"/>
      <c r="H17" s="18"/>
      <c r="I17" s="18" t="s">
        <v>138</v>
      </c>
      <c r="J17" s="26">
        <v>3</v>
      </c>
    </row>
    <row r="18" spans="1:10">
      <c r="A18" s="21"/>
      <c r="B18" s="31"/>
      <c r="C18" s="18" t="s">
        <v>30</v>
      </c>
      <c r="D18" s="18" t="s">
        <v>194</v>
      </c>
      <c r="E18" s="18" t="s">
        <v>191</v>
      </c>
      <c r="F18" s="18" t="s">
        <v>144</v>
      </c>
      <c r="G18" s="18" t="s">
        <v>149</v>
      </c>
      <c r="H18" s="18" t="s">
        <v>140</v>
      </c>
      <c r="I18" s="18" t="s">
        <v>240</v>
      </c>
      <c r="J18" s="26">
        <v>1</v>
      </c>
    </row>
    <row r="19" spans="1:10">
      <c r="A19" s="21"/>
      <c r="B19" s="21"/>
      <c r="C19" s="28"/>
      <c r="D19" s="28"/>
      <c r="E19" s="32"/>
      <c r="F19" s="28"/>
      <c r="G19" s="28"/>
      <c r="H19" s="28"/>
      <c r="I19" s="28"/>
      <c r="J19" s="28"/>
    </row>
    <row r="22" spans="1:10">
      <c r="A22" s="18"/>
      <c r="B22" s="18" t="s">
        <v>5</v>
      </c>
      <c r="C22" s="18" t="s">
        <v>31</v>
      </c>
      <c r="D22" s="18" t="s">
        <v>7</v>
      </c>
      <c r="E22" s="18" t="s">
        <v>8</v>
      </c>
      <c r="F22" s="18" t="s">
        <v>9</v>
      </c>
      <c r="G22" s="18" t="s">
        <v>10</v>
      </c>
      <c r="H22" s="18" t="s">
        <v>11</v>
      </c>
      <c r="I22" s="20"/>
      <c r="J22" s="21"/>
    </row>
    <row r="23" spans="1:10">
      <c r="A23" s="26">
        <v>1</v>
      </c>
      <c r="B23" s="26">
        <v>1911</v>
      </c>
      <c r="C23" s="26" t="s">
        <v>80</v>
      </c>
      <c r="D23" s="26" t="s">
        <v>17</v>
      </c>
      <c r="E23" s="26">
        <v>3</v>
      </c>
      <c r="F23" s="26"/>
      <c r="G23" s="26"/>
      <c r="H23" s="26">
        <v>1</v>
      </c>
      <c r="I23" s="20"/>
      <c r="J23" s="21"/>
    </row>
    <row r="24" spans="1:10">
      <c r="A24" s="26">
        <v>2</v>
      </c>
      <c r="B24" s="26">
        <v>1427</v>
      </c>
      <c r="C24" s="26" t="s">
        <v>106</v>
      </c>
      <c r="D24" s="26" t="s">
        <v>15</v>
      </c>
      <c r="E24" s="26">
        <v>2</v>
      </c>
      <c r="F24" s="26"/>
      <c r="G24" s="26"/>
      <c r="H24" s="26">
        <v>2</v>
      </c>
      <c r="I24" s="20"/>
      <c r="J24" s="21"/>
    </row>
    <row r="25" spans="1:10">
      <c r="A25" s="26">
        <v>3</v>
      </c>
      <c r="B25" s="26">
        <v>993</v>
      </c>
      <c r="C25" s="26" t="s">
        <v>68</v>
      </c>
      <c r="D25" s="26" t="s">
        <v>35</v>
      </c>
      <c r="E25" s="26">
        <v>1</v>
      </c>
      <c r="F25" s="26"/>
      <c r="G25" s="26"/>
      <c r="H25" s="26">
        <v>3</v>
      </c>
      <c r="I25" s="20"/>
      <c r="J25" s="21"/>
    </row>
    <row r="26" spans="1:10">
      <c r="A26" s="26">
        <v>4</v>
      </c>
      <c r="B26" s="26">
        <v>773</v>
      </c>
      <c r="C26" s="26" t="s">
        <v>107</v>
      </c>
      <c r="D26" s="26" t="s">
        <v>33</v>
      </c>
      <c r="E26" s="26">
        <v>0</v>
      </c>
      <c r="F26" s="26"/>
      <c r="G26" s="26"/>
      <c r="H26" s="26">
        <v>4</v>
      </c>
      <c r="I26" s="20"/>
      <c r="J26" s="21"/>
    </row>
    <row r="27" spans="1:10">
      <c r="A27" s="28"/>
      <c r="B27" s="28"/>
      <c r="C27" s="29"/>
      <c r="D27" s="29"/>
      <c r="E27" s="29"/>
      <c r="F27" s="29"/>
      <c r="G27" s="29"/>
      <c r="H27" s="29"/>
      <c r="I27" s="30"/>
      <c r="J27" s="30"/>
    </row>
    <row r="28" spans="1:10">
      <c r="A28" s="21"/>
      <c r="B28" s="31"/>
      <c r="C28" s="18"/>
      <c r="D28" s="18" t="s">
        <v>18</v>
      </c>
      <c r="E28" s="18" t="s">
        <v>19</v>
      </c>
      <c r="F28" s="18" t="s">
        <v>20</v>
      </c>
      <c r="G28" s="18" t="s">
        <v>21</v>
      </c>
      <c r="H28" s="18" t="s">
        <v>22</v>
      </c>
      <c r="I28" s="18" t="s">
        <v>23</v>
      </c>
      <c r="J28" s="18" t="s">
        <v>24</v>
      </c>
    </row>
    <row r="29" spans="1:10">
      <c r="A29" s="21"/>
      <c r="B29" s="31"/>
      <c r="C29" s="18" t="s">
        <v>25</v>
      </c>
      <c r="D29" s="18" t="s">
        <v>143</v>
      </c>
      <c r="E29" s="18" t="s">
        <v>147</v>
      </c>
      <c r="F29" s="18" t="s">
        <v>145</v>
      </c>
      <c r="G29" s="18"/>
      <c r="H29" s="18"/>
      <c r="I29" s="18" t="s">
        <v>138</v>
      </c>
      <c r="J29" s="26">
        <v>4</v>
      </c>
    </row>
    <row r="30" spans="1:10">
      <c r="A30" s="21"/>
      <c r="B30" s="31"/>
      <c r="C30" s="18" t="s">
        <v>26</v>
      </c>
      <c r="D30" s="18" t="s">
        <v>141</v>
      </c>
      <c r="E30" s="18" t="s">
        <v>147</v>
      </c>
      <c r="F30" s="18" t="s">
        <v>142</v>
      </c>
      <c r="G30" s="18"/>
      <c r="H30" s="18"/>
      <c r="I30" s="18" t="s">
        <v>138</v>
      </c>
      <c r="J30" s="26">
        <v>3</v>
      </c>
    </row>
    <row r="31" spans="1:10">
      <c r="A31" s="21"/>
      <c r="B31" s="31"/>
      <c r="C31" s="18" t="s">
        <v>27</v>
      </c>
      <c r="D31" s="18" t="s">
        <v>142</v>
      </c>
      <c r="E31" s="18" t="s">
        <v>139</v>
      </c>
      <c r="F31" s="18" t="s">
        <v>143</v>
      </c>
      <c r="G31" s="18"/>
      <c r="H31" s="18"/>
      <c r="I31" s="18" t="s">
        <v>138</v>
      </c>
      <c r="J31" s="26">
        <v>2</v>
      </c>
    </row>
    <row r="32" spans="1:10">
      <c r="A32" s="21"/>
      <c r="B32" s="31"/>
      <c r="C32" s="18" t="s">
        <v>28</v>
      </c>
      <c r="D32" s="18" t="s">
        <v>140</v>
      </c>
      <c r="E32" s="18" t="s">
        <v>144</v>
      </c>
      <c r="F32" s="18" t="s">
        <v>140</v>
      </c>
      <c r="G32" s="18"/>
      <c r="H32" s="18"/>
      <c r="I32" s="18" t="s">
        <v>138</v>
      </c>
      <c r="J32" s="26">
        <v>4</v>
      </c>
    </row>
    <row r="33" spans="1:10">
      <c r="A33" s="21"/>
      <c r="B33" s="31"/>
      <c r="C33" s="18" t="s">
        <v>29</v>
      </c>
      <c r="D33" s="18" t="s">
        <v>142</v>
      </c>
      <c r="E33" s="18" t="s">
        <v>140</v>
      </c>
      <c r="F33" s="18" t="s">
        <v>141</v>
      </c>
      <c r="G33" s="18"/>
      <c r="H33" s="18"/>
      <c r="I33" s="18" t="s">
        <v>138</v>
      </c>
      <c r="J33" s="26">
        <v>3</v>
      </c>
    </row>
    <row r="34" spans="1:10">
      <c r="A34" s="21"/>
      <c r="B34" s="31"/>
      <c r="C34" s="18" t="s">
        <v>30</v>
      </c>
      <c r="D34" s="18" t="s">
        <v>190</v>
      </c>
      <c r="E34" s="18" t="s">
        <v>265</v>
      </c>
      <c r="F34" s="18" t="s">
        <v>140</v>
      </c>
      <c r="G34" s="18" t="s">
        <v>141</v>
      </c>
      <c r="H34" s="18"/>
      <c r="I34" s="18" t="s">
        <v>195</v>
      </c>
      <c r="J34" s="26">
        <v>1</v>
      </c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9" spans="1:10">
      <c r="A39" s="18"/>
      <c r="B39" s="18" t="s">
        <v>5</v>
      </c>
      <c r="C39" s="18" t="s">
        <v>37</v>
      </c>
      <c r="D39" s="18" t="s">
        <v>7</v>
      </c>
      <c r="E39" s="18" t="s">
        <v>8</v>
      </c>
      <c r="F39" s="18" t="s">
        <v>9</v>
      </c>
      <c r="G39" s="18" t="s">
        <v>10</v>
      </c>
      <c r="H39" s="18" t="s">
        <v>11</v>
      </c>
      <c r="I39" s="20"/>
      <c r="J39" s="21"/>
    </row>
    <row r="40" spans="1:10">
      <c r="A40" s="26">
        <v>1</v>
      </c>
      <c r="B40" s="26">
        <v>1817</v>
      </c>
      <c r="C40" s="26" t="s">
        <v>108</v>
      </c>
      <c r="D40" s="26" t="s">
        <v>104</v>
      </c>
      <c r="E40" s="26">
        <v>3</v>
      </c>
      <c r="F40" s="26"/>
      <c r="G40" s="26"/>
      <c r="H40" s="26">
        <v>1</v>
      </c>
      <c r="I40" s="20"/>
      <c r="J40" s="21"/>
    </row>
    <row r="41" spans="1:10">
      <c r="A41" s="26">
        <v>2</v>
      </c>
      <c r="B41" s="65">
        <v>1202</v>
      </c>
      <c r="C41" s="65" t="s">
        <v>50</v>
      </c>
      <c r="D41" s="65" t="s">
        <v>33</v>
      </c>
      <c r="E41" s="26">
        <v>1</v>
      </c>
      <c r="F41" s="26"/>
      <c r="G41" s="26"/>
      <c r="H41" s="26">
        <v>3</v>
      </c>
      <c r="I41" s="20"/>
      <c r="J41" s="21"/>
    </row>
    <row r="42" spans="1:10">
      <c r="A42" s="22">
        <v>3</v>
      </c>
      <c r="B42" s="66">
        <v>1141</v>
      </c>
      <c r="C42" s="61" t="s">
        <v>109</v>
      </c>
      <c r="D42" s="61" t="s">
        <v>41</v>
      </c>
      <c r="E42" s="25">
        <v>2</v>
      </c>
      <c r="F42" s="26"/>
      <c r="G42" s="26"/>
      <c r="H42" s="26">
        <v>2</v>
      </c>
      <c r="I42" s="20"/>
      <c r="J42" s="21"/>
    </row>
    <row r="43" spans="1:10">
      <c r="A43" s="26">
        <v>4</v>
      </c>
      <c r="B43" s="27"/>
      <c r="C43" s="27" t="s">
        <v>53</v>
      </c>
      <c r="D43" s="27" t="s">
        <v>45</v>
      </c>
      <c r="E43" s="26">
        <v>0</v>
      </c>
      <c r="F43" s="26"/>
      <c r="G43" s="26"/>
      <c r="H43" s="26">
        <v>4</v>
      </c>
      <c r="I43" s="20"/>
      <c r="J43" s="21"/>
    </row>
    <row r="44" spans="1:10">
      <c r="A44" s="28"/>
      <c r="B44" s="28"/>
      <c r="C44" s="29"/>
      <c r="D44" s="29"/>
      <c r="E44" s="29"/>
      <c r="F44" s="29"/>
      <c r="G44" s="29"/>
      <c r="H44" s="29"/>
      <c r="I44" s="30"/>
      <c r="J44" s="30"/>
    </row>
    <row r="45" spans="1:10">
      <c r="A45" s="21"/>
      <c r="B45" s="31"/>
      <c r="C45" s="18"/>
      <c r="D45" s="18" t="s">
        <v>18</v>
      </c>
      <c r="E45" s="18" t="s">
        <v>19</v>
      </c>
      <c r="F45" s="18" t="s">
        <v>20</v>
      </c>
      <c r="G45" s="18" t="s">
        <v>21</v>
      </c>
      <c r="H45" s="18" t="s">
        <v>22</v>
      </c>
      <c r="I45" s="18" t="s">
        <v>23</v>
      </c>
      <c r="J45" s="18" t="s">
        <v>24</v>
      </c>
    </row>
    <row r="46" spans="1:10">
      <c r="A46" s="21"/>
      <c r="B46" s="31"/>
      <c r="C46" s="18" t="s">
        <v>25</v>
      </c>
      <c r="D46" s="18" t="s">
        <v>140</v>
      </c>
      <c r="E46" s="18" t="s">
        <v>144</v>
      </c>
      <c r="F46" s="18" t="s">
        <v>194</v>
      </c>
      <c r="G46" s="18" t="s">
        <v>200</v>
      </c>
      <c r="H46" s="18" t="s">
        <v>144</v>
      </c>
      <c r="I46" s="18" t="s">
        <v>240</v>
      </c>
      <c r="J46" s="26">
        <v>4</v>
      </c>
    </row>
    <row r="47" spans="1:10">
      <c r="A47" s="21"/>
      <c r="B47" s="31"/>
      <c r="C47" s="18" t="s">
        <v>26</v>
      </c>
      <c r="D47" s="18" t="s">
        <v>140</v>
      </c>
      <c r="E47" s="18" t="s">
        <v>141</v>
      </c>
      <c r="F47" s="18" t="s">
        <v>260</v>
      </c>
      <c r="G47" s="18" t="s">
        <v>261</v>
      </c>
      <c r="H47" s="18" t="s">
        <v>142</v>
      </c>
      <c r="I47" s="18" t="s">
        <v>240</v>
      </c>
      <c r="J47" s="26">
        <v>3</v>
      </c>
    </row>
    <row r="48" spans="1:10">
      <c r="A48" s="21"/>
      <c r="B48" s="31"/>
      <c r="C48" s="18" t="s">
        <v>27</v>
      </c>
      <c r="D48" s="18" t="s">
        <v>141</v>
      </c>
      <c r="E48" s="18" t="s">
        <v>140</v>
      </c>
      <c r="F48" s="18" t="s">
        <v>141</v>
      </c>
      <c r="G48" s="18"/>
      <c r="H48" s="18"/>
      <c r="I48" s="18" t="s">
        <v>138</v>
      </c>
      <c r="J48" s="26">
        <v>2</v>
      </c>
    </row>
    <row r="49" spans="1:10">
      <c r="A49" s="21"/>
      <c r="B49" s="31"/>
      <c r="C49" s="18" t="s">
        <v>28</v>
      </c>
      <c r="D49" s="18" t="s">
        <v>144</v>
      </c>
      <c r="E49" s="18" t="s">
        <v>189</v>
      </c>
      <c r="F49" s="18" t="s">
        <v>201</v>
      </c>
      <c r="G49" s="18" t="s">
        <v>201</v>
      </c>
      <c r="H49" s="18"/>
      <c r="I49" s="18" t="s">
        <v>25</v>
      </c>
      <c r="J49" s="26">
        <v>4</v>
      </c>
    </row>
    <row r="50" spans="1:10">
      <c r="A50" s="21"/>
      <c r="B50" s="31"/>
      <c r="C50" s="18" t="s">
        <v>29</v>
      </c>
      <c r="D50" s="18" t="s">
        <v>141</v>
      </c>
      <c r="E50" s="18" t="s">
        <v>200</v>
      </c>
      <c r="F50" s="18" t="s">
        <v>203</v>
      </c>
      <c r="G50" s="18" t="s">
        <v>142</v>
      </c>
      <c r="H50" s="18" t="s">
        <v>142</v>
      </c>
      <c r="I50" s="18" t="s">
        <v>240</v>
      </c>
      <c r="J50" s="26">
        <v>3</v>
      </c>
    </row>
    <row r="51" spans="1:10">
      <c r="A51" s="21"/>
      <c r="B51" s="31"/>
      <c r="C51" s="18" t="s">
        <v>30</v>
      </c>
      <c r="D51" s="18" t="s">
        <v>146</v>
      </c>
      <c r="E51" s="18" t="s">
        <v>142</v>
      </c>
      <c r="F51" s="18" t="s">
        <v>143</v>
      </c>
      <c r="G51" s="18"/>
      <c r="H51" s="18"/>
      <c r="I51" s="18" t="s">
        <v>138</v>
      </c>
      <c r="J51" s="26">
        <v>1</v>
      </c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5" spans="1:10">
      <c r="A55" s="18"/>
      <c r="B55" s="18" t="s">
        <v>5</v>
      </c>
      <c r="C55" s="18" t="s">
        <v>43</v>
      </c>
      <c r="D55" s="18" t="s">
        <v>7</v>
      </c>
      <c r="E55" s="18" t="s">
        <v>8</v>
      </c>
      <c r="F55" s="18" t="s">
        <v>9</v>
      </c>
      <c r="G55" s="18" t="s">
        <v>10</v>
      </c>
      <c r="H55" s="18" t="s">
        <v>11</v>
      </c>
      <c r="I55" s="20"/>
      <c r="J55" s="21"/>
    </row>
    <row r="56" spans="1:10">
      <c r="A56" s="26">
        <v>1</v>
      </c>
      <c r="B56" s="26">
        <v>1742</v>
      </c>
      <c r="C56" s="26" t="s">
        <v>110</v>
      </c>
      <c r="D56" s="26" t="s">
        <v>81</v>
      </c>
      <c r="E56" s="26">
        <v>3</v>
      </c>
      <c r="F56" s="26"/>
      <c r="G56" s="26"/>
      <c r="H56" s="26">
        <v>1</v>
      </c>
      <c r="I56" s="20"/>
      <c r="J56" s="21"/>
    </row>
    <row r="57" spans="1:10">
      <c r="A57" s="26">
        <v>2</v>
      </c>
      <c r="B57" s="26">
        <v>1438</v>
      </c>
      <c r="C57" s="26" t="s">
        <v>111</v>
      </c>
      <c r="D57" s="26" t="s">
        <v>33</v>
      </c>
      <c r="E57" s="26">
        <v>2</v>
      </c>
      <c r="F57" s="26"/>
      <c r="G57" s="26"/>
      <c r="H57" s="26">
        <v>2</v>
      </c>
      <c r="I57" s="20"/>
      <c r="J57" s="21"/>
    </row>
    <row r="58" spans="1:10">
      <c r="A58" s="26">
        <v>3</v>
      </c>
      <c r="B58" s="26">
        <v>1122</v>
      </c>
      <c r="C58" s="26" t="s">
        <v>112</v>
      </c>
      <c r="D58" s="26" t="s">
        <v>61</v>
      </c>
      <c r="E58" s="26">
        <v>1</v>
      </c>
      <c r="F58" s="26"/>
      <c r="G58" s="26"/>
      <c r="H58" s="26">
        <v>3</v>
      </c>
      <c r="I58" s="20"/>
      <c r="J58" s="21"/>
    </row>
    <row r="59" spans="1:10">
      <c r="A59" s="26">
        <v>4</v>
      </c>
      <c r="B59" s="26">
        <v>788</v>
      </c>
      <c r="C59" s="26" t="s">
        <v>113</v>
      </c>
      <c r="D59" s="26" t="s">
        <v>41</v>
      </c>
      <c r="E59" s="26">
        <v>0</v>
      </c>
      <c r="F59" s="26"/>
      <c r="G59" s="26"/>
      <c r="H59" s="26">
        <v>4</v>
      </c>
      <c r="I59" s="20"/>
      <c r="J59" s="21"/>
    </row>
    <row r="60" spans="1:10">
      <c r="A60" s="28"/>
      <c r="B60" s="28"/>
      <c r="C60" s="29"/>
      <c r="D60" s="29"/>
      <c r="E60" s="29"/>
      <c r="F60" s="29"/>
      <c r="G60" s="29"/>
      <c r="H60" s="29"/>
      <c r="I60" s="30"/>
      <c r="J60" s="30"/>
    </row>
    <row r="61" spans="1:10">
      <c r="A61" s="21"/>
      <c r="B61" s="31"/>
      <c r="C61" s="18"/>
      <c r="D61" s="18" t="s">
        <v>18</v>
      </c>
      <c r="E61" s="18" t="s">
        <v>19</v>
      </c>
      <c r="F61" s="18" t="s">
        <v>20</v>
      </c>
      <c r="G61" s="18" t="s">
        <v>21</v>
      </c>
      <c r="H61" s="18" t="s">
        <v>22</v>
      </c>
      <c r="I61" s="18" t="s">
        <v>23</v>
      </c>
      <c r="J61" s="18" t="s">
        <v>24</v>
      </c>
    </row>
    <row r="62" spans="1:10">
      <c r="A62" s="21"/>
      <c r="B62" s="31"/>
      <c r="C62" s="18" t="s">
        <v>25</v>
      </c>
      <c r="D62" s="18" t="s">
        <v>142</v>
      </c>
      <c r="E62" s="18" t="s">
        <v>139</v>
      </c>
      <c r="F62" s="18" t="s">
        <v>141</v>
      </c>
      <c r="G62" s="18"/>
      <c r="H62" s="18"/>
      <c r="I62" s="18" t="s">
        <v>138</v>
      </c>
      <c r="J62" s="26">
        <v>4</v>
      </c>
    </row>
    <row r="63" spans="1:10">
      <c r="A63" s="21"/>
      <c r="B63" s="31"/>
      <c r="C63" s="18" t="s">
        <v>26</v>
      </c>
      <c r="D63" s="18" t="s">
        <v>139</v>
      </c>
      <c r="E63" s="18" t="s">
        <v>145</v>
      </c>
      <c r="F63" s="18" t="s">
        <v>147</v>
      </c>
      <c r="G63" s="18"/>
      <c r="H63" s="18"/>
      <c r="I63" s="18" t="s">
        <v>138</v>
      </c>
      <c r="J63" s="26">
        <v>3</v>
      </c>
    </row>
    <row r="64" spans="1:10">
      <c r="A64" s="21"/>
      <c r="B64" s="31"/>
      <c r="C64" s="18" t="s">
        <v>27</v>
      </c>
      <c r="D64" s="18" t="s">
        <v>143</v>
      </c>
      <c r="E64" s="18" t="s">
        <v>145</v>
      </c>
      <c r="F64" s="18" t="s">
        <v>142</v>
      </c>
      <c r="G64" s="18"/>
      <c r="H64" s="18"/>
      <c r="I64" s="18" t="s">
        <v>138</v>
      </c>
      <c r="J64" s="26">
        <v>2</v>
      </c>
    </row>
    <row r="65" spans="1:10">
      <c r="A65" s="21"/>
      <c r="B65" s="31"/>
      <c r="C65" s="18" t="s">
        <v>28</v>
      </c>
      <c r="D65" s="18" t="s">
        <v>145</v>
      </c>
      <c r="E65" s="18" t="s">
        <v>191</v>
      </c>
      <c r="F65" s="18" t="s">
        <v>190</v>
      </c>
      <c r="G65" s="18" t="s">
        <v>142</v>
      </c>
      <c r="H65" s="18" t="s">
        <v>262</v>
      </c>
      <c r="I65" s="18" t="s">
        <v>240</v>
      </c>
      <c r="J65" s="26">
        <v>4</v>
      </c>
    </row>
    <row r="66" spans="1:10">
      <c r="A66" s="21"/>
      <c r="B66" s="31"/>
      <c r="C66" s="18" t="s">
        <v>29</v>
      </c>
      <c r="D66" s="18" t="s">
        <v>142</v>
      </c>
      <c r="E66" s="18" t="s">
        <v>144</v>
      </c>
      <c r="F66" s="18" t="s">
        <v>263</v>
      </c>
      <c r="G66" s="18"/>
      <c r="H66" s="18"/>
      <c r="I66" s="18" t="s">
        <v>138</v>
      </c>
      <c r="J66" s="26">
        <v>3</v>
      </c>
    </row>
    <row r="67" spans="1:10">
      <c r="A67" s="21"/>
      <c r="B67" s="31"/>
      <c r="C67" s="18" t="s">
        <v>30</v>
      </c>
      <c r="D67" s="18" t="s">
        <v>145</v>
      </c>
      <c r="E67" s="18" t="s">
        <v>143</v>
      </c>
      <c r="F67" s="18" t="s">
        <v>144</v>
      </c>
      <c r="G67" s="18"/>
      <c r="H67" s="18"/>
      <c r="I67" s="18" t="s">
        <v>138</v>
      </c>
      <c r="J67" s="26">
        <v>1</v>
      </c>
    </row>
    <row r="69" spans="1:10" ht="15.75">
      <c r="A69" s="15"/>
      <c r="B69" s="16"/>
      <c r="C69" s="16"/>
      <c r="D69" s="16"/>
      <c r="E69" s="16"/>
      <c r="F69" s="15"/>
      <c r="G69" s="15"/>
      <c r="H69" s="15"/>
      <c r="I69" s="17"/>
      <c r="J69" s="17"/>
    </row>
    <row r="70" spans="1:10">
      <c r="A70" s="18"/>
      <c r="B70" s="18" t="s">
        <v>5</v>
      </c>
      <c r="C70" s="18" t="s">
        <v>49</v>
      </c>
      <c r="D70" s="18" t="s">
        <v>7</v>
      </c>
      <c r="E70" s="18" t="s">
        <v>8</v>
      </c>
      <c r="F70" s="18" t="s">
        <v>9</v>
      </c>
      <c r="G70" s="18" t="s">
        <v>10</v>
      </c>
      <c r="H70" s="18" t="s">
        <v>11</v>
      </c>
      <c r="I70" s="20"/>
      <c r="J70" s="21"/>
    </row>
    <row r="71" spans="1:10">
      <c r="A71" s="26">
        <v>1</v>
      </c>
      <c r="B71" s="26">
        <v>1711</v>
      </c>
      <c r="C71" s="26" t="s">
        <v>78</v>
      </c>
      <c r="D71" s="26" t="s">
        <v>79</v>
      </c>
      <c r="E71" s="26">
        <v>3</v>
      </c>
      <c r="F71" s="26"/>
      <c r="G71" s="26"/>
      <c r="H71" s="26">
        <v>1</v>
      </c>
      <c r="I71" s="20"/>
      <c r="J71" s="21"/>
    </row>
    <row r="72" spans="1:10">
      <c r="A72" s="26">
        <v>2</v>
      </c>
      <c r="B72" s="26">
        <v>1300</v>
      </c>
      <c r="C72" s="26" t="s">
        <v>114</v>
      </c>
      <c r="D72" s="26" t="s">
        <v>33</v>
      </c>
      <c r="E72" s="26">
        <v>2</v>
      </c>
      <c r="F72" s="26"/>
      <c r="G72" s="26"/>
      <c r="H72" s="26">
        <v>2</v>
      </c>
      <c r="I72" s="20"/>
      <c r="J72" s="21"/>
    </row>
    <row r="73" spans="1:10">
      <c r="A73" s="26">
        <v>3</v>
      </c>
      <c r="B73" s="26">
        <v>910</v>
      </c>
      <c r="C73" s="26" t="s">
        <v>115</v>
      </c>
      <c r="D73" s="26" t="s">
        <v>41</v>
      </c>
      <c r="E73" s="26">
        <v>0</v>
      </c>
      <c r="F73" s="26"/>
      <c r="G73" s="26"/>
      <c r="H73" s="26">
        <v>4</v>
      </c>
      <c r="I73" s="20"/>
      <c r="J73" s="21"/>
    </row>
    <row r="74" spans="1:10">
      <c r="A74" s="26">
        <v>4</v>
      </c>
      <c r="B74" s="26">
        <v>837</v>
      </c>
      <c r="C74" s="26" t="s">
        <v>34</v>
      </c>
      <c r="D74" s="26" t="s">
        <v>35</v>
      </c>
      <c r="E74" s="26">
        <v>1</v>
      </c>
      <c r="F74" s="26"/>
      <c r="G74" s="26"/>
      <c r="H74" s="26">
        <v>3</v>
      </c>
      <c r="I74" s="20"/>
      <c r="J74" s="21"/>
    </row>
    <row r="75" spans="1:10">
      <c r="A75" s="28"/>
      <c r="B75" s="28"/>
      <c r="C75" s="29"/>
      <c r="D75" s="29"/>
      <c r="E75" s="29"/>
      <c r="F75" s="29"/>
      <c r="G75" s="29"/>
      <c r="H75" s="29"/>
      <c r="I75" s="30"/>
      <c r="J75" s="30"/>
    </row>
    <row r="76" spans="1:10">
      <c r="A76" s="21"/>
      <c r="B76" s="31"/>
      <c r="C76" s="18"/>
      <c r="D76" s="18" t="s">
        <v>18</v>
      </c>
      <c r="E76" s="18" t="s">
        <v>19</v>
      </c>
      <c r="F76" s="18" t="s">
        <v>20</v>
      </c>
      <c r="G76" s="18" t="s">
        <v>21</v>
      </c>
      <c r="H76" s="18" t="s">
        <v>22</v>
      </c>
      <c r="I76" s="18" t="s">
        <v>23</v>
      </c>
      <c r="J76" s="18" t="s">
        <v>24</v>
      </c>
    </row>
    <row r="77" spans="1:10">
      <c r="A77" s="21"/>
      <c r="B77" s="31"/>
      <c r="C77" s="18" t="s">
        <v>25</v>
      </c>
      <c r="D77" s="18" t="s">
        <v>141</v>
      </c>
      <c r="E77" s="18" t="s">
        <v>139</v>
      </c>
      <c r="F77" s="18" t="s">
        <v>140</v>
      </c>
      <c r="G77" s="18"/>
      <c r="H77" s="18"/>
      <c r="I77" s="18" t="s">
        <v>138</v>
      </c>
      <c r="J77" s="26">
        <v>4</v>
      </c>
    </row>
    <row r="78" spans="1:10">
      <c r="A78" s="21"/>
      <c r="B78" s="31"/>
      <c r="C78" s="18" t="s">
        <v>26</v>
      </c>
      <c r="D78" s="18" t="s">
        <v>203</v>
      </c>
      <c r="E78" s="18" t="s">
        <v>140</v>
      </c>
      <c r="F78" s="18" t="s">
        <v>140</v>
      </c>
      <c r="G78" s="18" t="s">
        <v>145</v>
      </c>
      <c r="H78" s="18"/>
      <c r="I78" s="18" t="s">
        <v>195</v>
      </c>
      <c r="J78" s="26">
        <v>3</v>
      </c>
    </row>
    <row r="79" spans="1:10">
      <c r="A79" s="21"/>
      <c r="B79" s="31"/>
      <c r="C79" s="18" t="s">
        <v>27</v>
      </c>
      <c r="D79" s="18" t="s">
        <v>144</v>
      </c>
      <c r="E79" s="18" t="s">
        <v>143</v>
      </c>
      <c r="F79" s="18" t="s">
        <v>144</v>
      </c>
      <c r="G79" s="18"/>
      <c r="H79" s="18"/>
      <c r="I79" s="18" t="s">
        <v>138</v>
      </c>
      <c r="J79" s="26">
        <v>2</v>
      </c>
    </row>
    <row r="80" spans="1:10">
      <c r="A80" s="21"/>
      <c r="B80" s="31"/>
      <c r="C80" s="18" t="s">
        <v>28</v>
      </c>
      <c r="D80" s="18" t="s">
        <v>145</v>
      </c>
      <c r="E80" s="18" t="s">
        <v>145</v>
      </c>
      <c r="F80" s="18" t="s">
        <v>141</v>
      </c>
      <c r="G80" s="18"/>
      <c r="H80" s="18"/>
      <c r="I80" s="18" t="s">
        <v>138</v>
      </c>
      <c r="J80" s="26">
        <v>4</v>
      </c>
    </row>
    <row r="81" spans="1:10">
      <c r="A81" s="21"/>
      <c r="B81" s="31"/>
      <c r="C81" s="18" t="s">
        <v>29</v>
      </c>
      <c r="D81" s="18" t="s">
        <v>144</v>
      </c>
      <c r="E81" s="18" t="s">
        <v>141</v>
      </c>
      <c r="F81" s="18" t="s">
        <v>144</v>
      </c>
      <c r="G81" s="18"/>
      <c r="H81" s="18"/>
      <c r="I81" s="18" t="s">
        <v>138</v>
      </c>
      <c r="J81" s="26">
        <v>3</v>
      </c>
    </row>
    <row r="82" spans="1:10">
      <c r="A82" s="21"/>
      <c r="B82" s="31"/>
      <c r="C82" s="18" t="s">
        <v>30</v>
      </c>
      <c r="D82" s="18" t="s">
        <v>260</v>
      </c>
      <c r="E82" s="18" t="s">
        <v>145</v>
      </c>
      <c r="F82" s="18" t="s">
        <v>144</v>
      </c>
      <c r="G82" s="18" t="s">
        <v>192</v>
      </c>
      <c r="H82" s="18" t="s">
        <v>190</v>
      </c>
      <c r="I82" s="18" t="s">
        <v>28</v>
      </c>
      <c r="J82" s="26">
        <v>1</v>
      </c>
    </row>
    <row r="83" spans="1:10">
      <c r="A83" s="21"/>
      <c r="B83" s="21"/>
      <c r="C83" s="28"/>
      <c r="D83" s="28"/>
      <c r="E83" s="32"/>
      <c r="F83" s="28"/>
      <c r="G83" s="28"/>
      <c r="H83" s="28"/>
      <c r="I83" s="28"/>
      <c r="J83" s="28"/>
    </row>
    <row r="86" spans="1:10">
      <c r="A86" s="18"/>
      <c r="B86" s="18" t="s">
        <v>5</v>
      </c>
      <c r="C86" s="18" t="s">
        <v>54</v>
      </c>
      <c r="D86" s="18" t="s">
        <v>7</v>
      </c>
      <c r="E86" s="18" t="s">
        <v>8</v>
      </c>
      <c r="F86" s="18" t="s">
        <v>9</v>
      </c>
      <c r="G86" s="18" t="s">
        <v>10</v>
      </c>
      <c r="H86" s="18" t="s">
        <v>11</v>
      </c>
      <c r="I86" s="20"/>
      <c r="J86" s="21"/>
    </row>
    <row r="87" spans="1:10">
      <c r="A87" s="26">
        <v>1</v>
      </c>
      <c r="B87" s="26">
        <v>1615</v>
      </c>
      <c r="C87" s="26" t="s">
        <v>116</v>
      </c>
      <c r="D87" s="26" t="s">
        <v>117</v>
      </c>
      <c r="E87" s="26">
        <v>3</v>
      </c>
      <c r="F87" s="26"/>
      <c r="G87" s="26"/>
      <c r="H87" s="26">
        <v>1</v>
      </c>
      <c r="I87" s="20"/>
      <c r="J87" s="21"/>
    </row>
    <row r="88" spans="1:10">
      <c r="A88" s="26">
        <v>2</v>
      </c>
      <c r="B88" s="26">
        <v>1392</v>
      </c>
      <c r="C88" s="26" t="s">
        <v>44</v>
      </c>
      <c r="D88" s="26" t="s">
        <v>45</v>
      </c>
      <c r="E88" s="26">
        <v>2</v>
      </c>
      <c r="F88" s="26"/>
      <c r="G88" s="26"/>
      <c r="H88" s="26">
        <v>2</v>
      </c>
      <c r="I88" s="20"/>
      <c r="J88" s="21"/>
    </row>
    <row r="89" spans="1:10">
      <c r="A89" s="26">
        <v>3</v>
      </c>
      <c r="B89" s="26">
        <v>889</v>
      </c>
      <c r="C89" s="26" t="s">
        <v>39</v>
      </c>
      <c r="D89" s="26" t="s">
        <v>35</v>
      </c>
      <c r="E89" s="26">
        <v>1</v>
      </c>
      <c r="F89" s="26"/>
      <c r="G89" s="26"/>
      <c r="H89" s="26">
        <v>3</v>
      </c>
      <c r="I89" s="20"/>
      <c r="J89" s="21"/>
    </row>
    <row r="90" spans="1:10">
      <c r="A90" s="26">
        <v>4</v>
      </c>
      <c r="B90" s="26">
        <v>647</v>
      </c>
      <c r="C90" s="26" t="s">
        <v>118</v>
      </c>
      <c r="D90" s="26" t="s">
        <v>33</v>
      </c>
      <c r="E90" s="26">
        <v>0</v>
      </c>
      <c r="F90" s="26"/>
      <c r="G90" s="26"/>
      <c r="H90" s="26">
        <v>4</v>
      </c>
      <c r="I90" s="20"/>
      <c r="J90" s="21"/>
    </row>
    <row r="91" spans="1:10">
      <c r="A91" s="28"/>
      <c r="B91" s="28"/>
      <c r="C91" s="29"/>
      <c r="D91" s="29"/>
      <c r="E91" s="29"/>
      <c r="F91" s="29"/>
      <c r="G91" s="29"/>
      <c r="H91" s="29"/>
      <c r="I91" s="30"/>
      <c r="J91" s="30"/>
    </row>
    <row r="92" spans="1:10">
      <c r="A92" s="21"/>
      <c r="B92" s="31"/>
      <c r="C92" s="18"/>
      <c r="D92" s="18" t="s">
        <v>18</v>
      </c>
      <c r="E92" s="18" t="s">
        <v>19</v>
      </c>
      <c r="F92" s="18" t="s">
        <v>20</v>
      </c>
      <c r="G92" s="18" t="s">
        <v>21</v>
      </c>
      <c r="H92" s="18" t="s">
        <v>22</v>
      </c>
      <c r="I92" s="18" t="s">
        <v>23</v>
      </c>
      <c r="J92" s="18" t="s">
        <v>24</v>
      </c>
    </row>
    <row r="93" spans="1:10">
      <c r="A93" s="21"/>
      <c r="B93" s="31"/>
      <c r="C93" s="18" t="s">
        <v>25</v>
      </c>
      <c r="D93" s="18" t="s">
        <v>142</v>
      </c>
      <c r="E93" s="18" t="s">
        <v>140</v>
      </c>
      <c r="F93" s="18" t="s">
        <v>139</v>
      </c>
      <c r="G93" s="18"/>
      <c r="H93" s="18"/>
      <c r="I93" s="18" t="s">
        <v>138</v>
      </c>
      <c r="J93" s="26">
        <v>4</v>
      </c>
    </row>
    <row r="94" spans="1:10">
      <c r="A94" s="21"/>
      <c r="B94" s="31"/>
      <c r="C94" s="18" t="s">
        <v>26</v>
      </c>
      <c r="D94" s="18" t="s">
        <v>144</v>
      </c>
      <c r="E94" s="18" t="s">
        <v>142</v>
      </c>
      <c r="F94" s="18" t="s">
        <v>140</v>
      </c>
      <c r="G94" s="18"/>
      <c r="H94" s="18"/>
      <c r="I94" s="18" t="s">
        <v>138</v>
      </c>
      <c r="J94" s="26">
        <v>3</v>
      </c>
    </row>
    <row r="95" spans="1:10">
      <c r="A95" s="21"/>
      <c r="B95" s="31"/>
      <c r="C95" s="18" t="s">
        <v>27</v>
      </c>
      <c r="D95" s="18" t="s">
        <v>146</v>
      </c>
      <c r="E95" s="18" t="s">
        <v>142</v>
      </c>
      <c r="F95" s="18" t="s">
        <v>143</v>
      </c>
      <c r="G95" s="18"/>
      <c r="H95" s="18"/>
      <c r="I95" s="18" t="s">
        <v>138</v>
      </c>
      <c r="J95" s="26">
        <v>2</v>
      </c>
    </row>
    <row r="96" spans="1:10">
      <c r="A96" s="21"/>
      <c r="B96" s="31"/>
      <c r="C96" s="18" t="s">
        <v>28</v>
      </c>
      <c r="D96" s="18" t="s">
        <v>145</v>
      </c>
      <c r="E96" s="18" t="s">
        <v>190</v>
      </c>
      <c r="F96" s="18" t="s">
        <v>148</v>
      </c>
      <c r="G96" s="18" t="s">
        <v>147</v>
      </c>
      <c r="H96" s="18"/>
      <c r="I96" s="18" t="s">
        <v>195</v>
      </c>
      <c r="J96" s="26">
        <v>4</v>
      </c>
    </row>
    <row r="97" spans="1:10">
      <c r="A97" s="21"/>
      <c r="B97" s="31"/>
      <c r="C97" s="18" t="s">
        <v>29</v>
      </c>
      <c r="D97" s="18" t="s">
        <v>143</v>
      </c>
      <c r="E97" s="18" t="s">
        <v>145</v>
      </c>
      <c r="F97" s="18" t="s">
        <v>145</v>
      </c>
      <c r="G97" s="18"/>
      <c r="H97" s="18"/>
      <c r="I97" s="18" t="s">
        <v>138</v>
      </c>
      <c r="J97" s="26">
        <v>3</v>
      </c>
    </row>
    <row r="98" spans="1:10">
      <c r="A98" s="21"/>
      <c r="B98" s="31"/>
      <c r="C98" s="18" t="s">
        <v>30</v>
      </c>
      <c r="D98" s="18" t="s">
        <v>141</v>
      </c>
      <c r="E98" s="18" t="s">
        <v>142</v>
      </c>
      <c r="F98" s="18" t="s">
        <v>139</v>
      </c>
      <c r="G98" s="18"/>
      <c r="H98" s="18"/>
      <c r="I98" s="18" t="s">
        <v>138</v>
      </c>
      <c r="J98" s="26">
        <v>1</v>
      </c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3" spans="1:10">
      <c r="A103" s="18"/>
      <c r="B103" s="18" t="s">
        <v>5</v>
      </c>
      <c r="C103" s="18" t="s">
        <v>59</v>
      </c>
      <c r="D103" s="18" t="s">
        <v>7</v>
      </c>
      <c r="E103" s="18" t="s">
        <v>8</v>
      </c>
      <c r="F103" s="18" t="s">
        <v>9</v>
      </c>
      <c r="G103" s="18" t="s">
        <v>10</v>
      </c>
      <c r="H103" s="18" t="s">
        <v>11</v>
      </c>
      <c r="I103" s="20"/>
      <c r="J103" s="21"/>
    </row>
    <row r="104" spans="1:10">
      <c r="A104" s="26">
        <v>1</v>
      </c>
      <c r="B104" s="26">
        <v>1538</v>
      </c>
      <c r="C104" s="26" t="s">
        <v>77</v>
      </c>
      <c r="D104" s="26" t="s">
        <v>45</v>
      </c>
      <c r="E104" s="26">
        <v>3</v>
      </c>
      <c r="F104" s="26"/>
      <c r="G104" s="26"/>
      <c r="H104" s="26">
        <v>1</v>
      </c>
      <c r="I104" s="20"/>
      <c r="J104" s="21"/>
    </row>
    <row r="105" spans="1:10">
      <c r="A105" s="26">
        <v>2</v>
      </c>
      <c r="B105" s="26">
        <v>1255</v>
      </c>
      <c r="C105" s="26" t="s">
        <v>119</v>
      </c>
      <c r="D105" s="26" t="s">
        <v>15</v>
      </c>
      <c r="E105" s="26">
        <v>2</v>
      </c>
      <c r="F105" s="26"/>
      <c r="G105" s="26"/>
      <c r="H105" s="26">
        <v>2</v>
      </c>
      <c r="I105" s="20"/>
      <c r="J105" s="21"/>
    </row>
    <row r="106" spans="1:10">
      <c r="A106" s="26">
        <v>3</v>
      </c>
      <c r="B106" s="26">
        <v>861</v>
      </c>
      <c r="C106" s="26" t="s">
        <v>120</v>
      </c>
      <c r="D106" s="26" t="s">
        <v>121</v>
      </c>
      <c r="E106" s="26">
        <v>1</v>
      </c>
      <c r="F106" s="26"/>
      <c r="G106" s="26"/>
      <c r="H106" s="26">
        <v>3</v>
      </c>
      <c r="I106" s="20"/>
      <c r="J106" s="21"/>
    </row>
    <row r="107" spans="1:10">
      <c r="A107" s="26">
        <v>4</v>
      </c>
      <c r="B107" s="26">
        <v>775</v>
      </c>
      <c r="C107" s="26" t="s">
        <v>122</v>
      </c>
      <c r="D107" s="26" t="s">
        <v>117</v>
      </c>
      <c r="E107" s="26">
        <v>0</v>
      </c>
      <c r="F107" s="26"/>
      <c r="G107" s="26"/>
      <c r="H107" s="26">
        <v>0</v>
      </c>
      <c r="I107" s="20"/>
      <c r="J107" s="21"/>
    </row>
    <row r="108" spans="1:10">
      <c r="A108" s="28"/>
      <c r="B108" s="28"/>
      <c r="C108" s="29"/>
      <c r="D108" s="29"/>
      <c r="E108" s="29"/>
      <c r="F108" s="29"/>
      <c r="G108" s="29"/>
      <c r="H108" s="29"/>
      <c r="I108" s="30"/>
      <c r="J108" s="30"/>
    </row>
    <row r="109" spans="1:10">
      <c r="A109" s="21"/>
      <c r="B109" s="31"/>
      <c r="C109" s="18"/>
      <c r="D109" s="18" t="s">
        <v>18</v>
      </c>
      <c r="E109" s="18" t="s">
        <v>19</v>
      </c>
      <c r="F109" s="18" t="s">
        <v>20</v>
      </c>
      <c r="G109" s="18" t="s">
        <v>21</v>
      </c>
      <c r="H109" s="18" t="s">
        <v>22</v>
      </c>
      <c r="I109" s="18" t="s">
        <v>23</v>
      </c>
      <c r="J109" s="18" t="s">
        <v>24</v>
      </c>
    </row>
    <row r="110" spans="1:10">
      <c r="A110" s="21"/>
      <c r="B110" s="31"/>
      <c r="C110" s="18" t="s">
        <v>25</v>
      </c>
      <c r="D110" s="18" t="s">
        <v>141</v>
      </c>
      <c r="E110" s="18" t="s">
        <v>144</v>
      </c>
      <c r="F110" s="18" t="s">
        <v>144</v>
      </c>
      <c r="G110" s="18"/>
      <c r="H110" s="18"/>
      <c r="I110" s="18" t="s">
        <v>138</v>
      </c>
      <c r="J110" s="26">
        <v>4</v>
      </c>
    </row>
    <row r="111" spans="1:10">
      <c r="A111" s="21"/>
      <c r="B111" s="31"/>
      <c r="C111" s="18" t="s">
        <v>26</v>
      </c>
      <c r="D111" s="18" t="s">
        <v>143</v>
      </c>
      <c r="E111" s="18" t="s">
        <v>142</v>
      </c>
      <c r="F111" s="18" t="s">
        <v>145</v>
      </c>
      <c r="G111" s="18"/>
      <c r="H111" s="18"/>
      <c r="I111" s="18" t="s">
        <v>138</v>
      </c>
      <c r="J111" s="26">
        <v>3</v>
      </c>
    </row>
    <row r="112" spans="1:10">
      <c r="A112" s="21"/>
      <c r="B112" s="31"/>
      <c r="C112" s="18" t="s">
        <v>27</v>
      </c>
      <c r="D112" s="18" t="s">
        <v>147</v>
      </c>
      <c r="E112" s="18" t="s">
        <v>141</v>
      </c>
      <c r="F112" s="18" t="s">
        <v>140</v>
      </c>
      <c r="G112" s="18"/>
      <c r="H112" s="18"/>
      <c r="I112" s="18" t="s">
        <v>138</v>
      </c>
      <c r="J112" s="26">
        <v>2</v>
      </c>
    </row>
    <row r="113" spans="1:10">
      <c r="A113" s="21"/>
      <c r="B113" s="31"/>
      <c r="C113" s="18" t="s">
        <v>28</v>
      </c>
      <c r="D113" s="18" t="s">
        <v>142</v>
      </c>
      <c r="E113" s="18" t="s">
        <v>147</v>
      </c>
      <c r="F113" s="18" t="s">
        <v>141</v>
      </c>
      <c r="G113" s="18"/>
      <c r="H113" s="18"/>
      <c r="I113" s="18" t="s">
        <v>138</v>
      </c>
      <c r="J113" s="26">
        <v>4</v>
      </c>
    </row>
    <row r="114" spans="1:10">
      <c r="A114" s="21"/>
      <c r="B114" s="31"/>
      <c r="C114" s="18" t="s">
        <v>29</v>
      </c>
      <c r="D114" s="18" t="s">
        <v>201</v>
      </c>
      <c r="E114" s="18" t="s">
        <v>200</v>
      </c>
      <c r="F114" s="18" t="s">
        <v>143</v>
      </c>
      <c r="G114" s="18" t="s">
        <v>142</v>
      </c>
      <c r="H114" s="18" t="s">
        <v>145</v>
      </c>
      <c r="I114" s="18" t="s">
        <v>240</v>
      </c>
      <c r="J114" s="26">
        <v>3</v>
      </c>
    </row>
    <row r="115" spans="1:10">
      <c r="A115" s="21"/>
      <c r="B115" s="31"/>
      <c r="C115" s="18" t="s">
        <v>30</v>
      </c>
      <c r="D115" s="18" t="s">
        <v>144</v>
      </c>
      <c r="E115" s="18" t="s">
        <v>143</v>
      </c>
      <c r="F115" s="18" t="s">
        <v>141</v>
      </c>
      <c r="G115" s="18"/>
      <c r="H115" s="18"/>
      <c r="I115" s="18" t="s">
        <v>138</v>
      </c>
      <c r="J115" s="26">
        <v>1</v>
      </c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9" spans="1:10">
      <c r="A119" s="18"/>
      <c r="B119" s="18" t="s">
        <v>5</v>
      </c>
      <c r="C119" s="18" t="s">
        <v>67</v>
      </c>
      <c r="D119" s="18" t="s">
        <v>7</v>
      </c>
      <c r="E119" s="18" t="s">
        <v>8</v>
      </c>
      <c r="F119" s="18" t="s">
        <v>9</v>
      </c>
      <c r="G119" s="18" t="s">
        <v>10</v>
      </c>
      <c r="H119" s="18" t="s">
        <v>11</v>
      </c>
      <c r="I119" s="20"/>
      <c r="J119" s="21"/>
    </row>
    <row r="120" spans="1:10">
      <c r="A120" s="26">
        <v>1</v>
      </c>
      <c r="B120" s="26">
        <v>1480</v>
      </c>
      <c r="C120" s="26" t="s">
        <v>12</v>
      </c>
      <c r="D120" s="26" t="s">
        <v>13</v>
      </c>
      <c r="E120" s="26">
        <v>2</v>
      </c>
      <c r="F120" s="26"/>
      <c r="G120" s="26"/>
      <c r="H120" s="26">
        <v>1</v>
      </c>
      <c r="I120" s="20"/>
      <c r="J120" s="21"/>
    </row>
    <row r="121" spans="1:10">
      <c r="A121" s="26">
        <v>2</v>
      </c>
      <c r="B121" s="26">
        <v>1208</v>
      </c>
      <c r="C121" s="26" t="s">
        <v>123</v>
      </c>
      <c r="D121" s="26" t="s">
        <v>33</v>
      </c>
      <c r="E121" s="26"/>
      <c r="F121" s="26"/>
      <c r="G121" s="26"/>
      <c r="H121" s="26"/>
      <c r="I121" s="20"/>
      <c r="J121" s="21"/>
    </row>
    <row r="122" spans="1:10">
      <c r="A122" s="26">
        <v>3</v>
      </c>
      <c r="B122" s="26">
        <v>883</v>
      </c>
      <c r="C122" s="26" t="s">
        <v>46</v>
      </c>
      <c r="D122" s="26" t="s">
        <v>35</v>
      </c>
      <c r="E122" s="26">
        <v>1</v>
      </c>
      <c r="F122" s="26"/>
      <c r="G122" s="26"/>
      <c r="H122" s="26">
        <v>2</v>
      </c>
      <c r="I122" s="20"/>
      <c r="J122" s="21"/>
    </row>
    <row r="123" spans="1:10">
      <c r="A123" s="26">
        <v>4</v>
      </c>
      <c r="B123" s="26">
        <v>770</v>
      </c>
      <c r="C123" s="26" t="s">
        <v>124</v>
      </c>
      <c r="D123" s="26" t="s">
        <v>117</v>
      </c>
      <c r="E123" s="26">
        <v>0</v>
      </c>
      <c r="F123" s="26"/>
      <c r="G123" s="26"/>
      <c r="H123" s="26">
        <v>3</v>
      </c>
      <c r="I123" s="20"/>
      <c r="J123" s="21"/>
    </row>
    <row r="124" spans="1:10">
      <c r="A124" s="28"/>
      <c r="B124" s="28"/>
      <c r="C124" s="29"/>
      <c r="D124" s="29"/>
      <c r="E124" s="29"/>
      <c r="F124" s="29"/>
      <c r="G124" s="29"/>
      <c r="H124" s="29"/>
      <c r="I124" s="30"/>
      <c r="J124" s="30"/>
    </row>
    <row r="125" spans="1:10">
      <c r="A125" s="21"/>
      <c r="B125" s="31"/>
      <c r="C125" s="18"/>
      <c r="D125" s="18" t="s">
        <v>18</v>
      </c>
      <c r="E125" s="18" t="s">
        <v>19</v>
      </c>
      <c r="F125" s="18" t="s">
        <v>20</v>
      </c>
      <c r="G125" s="18" t="s">
        <v>21</v>
      </c>
      <c r="H125" s="18" t="s">
        <v>22</v>
      </c>
      <c r="I125" s="18" t="s">
        <v>23</v>
      </c>
      <c r="J125" s="18" t="s">
        <v>24</v>
      </c>
    </row>
    <row r="126" spans="1:10">
      <c r="A126" s="21"/>
      <c r="B126" s="31"/>
      <c r="C126" s="18" t="s">
        <v>25</v>
      </c>
      <c r="D126" s="18" t="s">
        <v>143</v>
      </c>
      <c r="E126" s="18" t="s">
        <v>143</v>
      </c>
      <c r="F126" s="18" t="s">
        <v>142</v>
      </c>
      <c r="G126" s="18"/>
      <c r="H126" s="18"/>
      <c r="I126" s="18" t="s">
        <v>138</v>
      </c>
      <c r="J126" s="26">
        <v>4</v>
      </c>
    </row>
    <row r="127" spans="1:10">
      <c r="A127" s="21"/>
      <c r="B127" s="31"/>
      <c r="C127" s="18" t="s">
        <v>26</v>
      </c>
      <c r="D127" s="18"/>
      <c r="E127" s="18"/>
      <c r="F127" s="18"/>
      <c r="G127" s="18"/>
      <c r="H127" s="18"/>
      <c r="I127" s="18"/>
      <c r="J127" s="26">
        <v>3</v>
      </c>
    </row>
    <row r="128" spans="1:10">
      <c r="A128" s="21"/>
      <c r="B128" s="31"/>
      <c r="C128" s="18" t="s">
        <v>27</v>
      </c>
      <c r="D128" s="18" t="s">
        <v>147</v>
      </c>
      <c r="E128" s="18" t="s">
        <v>141</v>
      </c>
      <c r="F128" s="18" t="s">
        <v>147</v>
      </c>
      <c r="G128" s="18"/>
      <c r="H128" s="18"/>
      <c r="I128" s="18" t="s">
        <v>138</v>
      </c>
      <c r="J128" s="26">
        <v>2</v>
      </c>
    </row>
    <row r="129" spans="1:10">
      <c r="A129" s="21"/>
      <c r="B129" s="31"/>
      <c r="C129" s="18" t="s">
        <v>28</v>
      </c>
      <c r="D129" s="18"/>
      <c r="E129" s="18"/>
      <c r="F129" s="18"/>
      <c r="G129" s="18"/>
      <c r="H129" s="18"/>
      <c r="I129" s="18"/>
      <c r="J129" s="26">
        <v>4</v>
      </c>
    </row>
    <row r="130" spans="1:10">
      <c r="A130" s="21"/>
      <c r="B130" s="31"/>
      <c r="C130" s="18" t="s">
        <v>29</v>
      </c>
      <c r="D130" s="18"/>
      <c r="E130" s="18"/>
      <c r="F130" s="18"/>
      <c r="G130" s="18"/>
      <c r="H130" s="18"/>
      <c r="I130" s="18"/>
      <c r="J130" s="26">
        <v>3</v>
      </c>
    </row>
    <row r="131" spans="1:10">
      <c r="A131" s="21"/>
      <c r="B131" s="31"/>
      <c r="C131" s="18" t="s">
        <v>30</v>
      </c>
      <c r="D131" s="18" t="s">
        <v>194</v>
      </c>
      <c r="E131" s="18" t="s">
        <v>145</v>
      </c>
      <c r="F131" s="18" t="s">
        <v>145</v>
      </c>
      <c r="G131" s="18" t="s">
        <v>192</v>
      </c>
      <c r="H131" s="18" t="s">
        <v>147</v>
      </c>
      <c r="I131" s="18" t="s">
        <v>240</v>
      </c>
      <c r="J131" s="26">
        <v>1</v>
      </c>
    </row>
    <row r="133" spans="1:10">
      <c r="A133" s="18"/>
      <c r="B133" s="18" t="s">
        <v>5</v>
      </c>
      <c r="C133" s="18" t="s">
        <v>125</v>
      </c>
      <c r="D133" s="18" t="s">
        <v>7</v>
      </c>
      <c r="E133" s="18" t="s">
        <v>8</v>
      </c>
      <c r="F133" s="18" t="s">
        <v>9</v>
      </c>
      <c r="G133" s="18" t="s">
        <v>10</v>
      </c>
      <c r="H133" s="18" t="s">
        <v>11</v>
      </c>
      <c r="I133" s="20"/>
      <c r="J133" s="21"/>
    </row>
    <row r="134" spans="1:10">
      <c r="A134" s="26">
        <v>1</v>
      </c>
      <c r="B134" s="26">
        <v>1459</v>
      </c>
      <c r="C134" s="26" t="s">
        <v>32</v>
      </c>
      <c r="D134" s="26" t="s">
        <v>33</v>
      </c>
      <c r="E134" s="26">
        <v>2</v>
      </c>
      <c r="F134" s="26"/>
      <c r="G134" s="26"/>
      <c r="H134" s="26">
        <v>2</v>
      </c>
      <c r="I134" s="20"/>
      <c r="J134" s="21"/>
    </row>
    <row r="135" spans="1:10">
      <c r="A135" s="26">
        <v>2</v>
      </c>
      <c r="B135" s="26">
        <v>1219</v>
      </c>
      <c r="C135" s="26" t="s">
        <v>126</v>
      </c>
      <c r="D135" s="26" t="s">
        <v>41</v>
      </c>
      <c r="E135" s="26">
        <v>3</v>
      </c>
      <c r="F135" s="26"/>
      <c r="G135" s="26"/>
      <c r="H135" s="26">
        <v>1</v>
      </c>
      <c r="I135" s="20"/>
      <c r="J135" s="21"/>
    </row>
    <row r="136" spans="1:10">
      <c r="A136" s="26">
        <v>3</v>
      </c>
      <c r="B136" s="26">
        <v>1030</v>
      </c>
      <c r="C136" s="26" t="s">
        <v>60</v>
      </c>
      <c r="D136" s="26" t="s">
        <v>61</v>
      </c>
      <c r="E136" s="26">
        <v>0</v>
      </c>
      <c r="F136" s="26"/>
      <c r="G136" s="26"/>
      <c r="H136" s="26">
        <v>4</v>
      </c>
      <c r="I136" s="20"/>
      <c r="J136" s="21"/>
    </row>
    <row r="137" spans="1:10">
      <c r="A137" s="26">
        <v>4</v>
      </c>
      <c r="B137" s="26"/>
      <c r="C137" s="26" t="s">
        <v>127</v>
      </c>
      <c r="D137" s="26" t="s">
        <v>66</v>
      </c>
      <c r="E137" s="26">
        <v>1</v>
      </c>
      <c r="F137" s="26"/>
      <c r="G137" s="26"/>
      <c r="H137" s="26">
        <v>3</v>
      </c>
      <c r="I137" s="20"/>
      <c r="J137" s="21"/>
    </row>
    <row r="138" spans="1:10">
      <c r="A138" s="28"/>
      <c r="B138" s="28"/>
      <c r="C138" s="29"/>
      <c r="D138" s="29"/>
      <c r="E138" s="29"/>
      <c r="F138" s="29"/>
      <c r="G138" s="29"/>
      <c r="H138" s="29"/>
      <c r="I138" s="30"/>
      <c r="J138" s="30"/>
    </row>
    <row r="139" spans="1:10">
      <c r="A139" s="21"/>
      <c r="B139" s="31"/>
      <c r="C139" s="18"/>
      <c r="D139" s="18" t="s">
        <v>18</v>
      </c>
      <c r="E139" s="18" t="s">
        <v>19</v>
      </c>
      <c r="F139" s="18" t="s">
        <v>20</v>
      </c>
      <c r="G139" s="18" t="s">
        <v>21</v>
      </c>
      <c r="H139" s="18" t="s">
        <v>22</v>
      </c>
      <c r="I139" s="18" t="s">
        <v>23</v>
      </c>
      <c r="J139" s="18" t="s">
        <v>24</v>
      </c>
    </row>
    <row r="140" spans="1:10">
      <c r="A140" s="21"/>
      <c r="B140" s="31"/>
      <c r="C140" s="18" t="s">
        <v>25</v>
      </c>
      <c r="D140" s="18" t="s">
        <v>142</v>
      </c>
      <c r="E140" s="18" t="s">
        <v>146</v>
      </c>
      <c r="F140" s="18" t="s">
        <v>265</v>
      </c>
      <c r="G140" s="18"/>
      <c r="H140" s="18"/>
      <c r="I140" s="18" t="s">
        <v>138</v>
      </c>
      <c r="J140" s="26">
        <v>4</v>
      </c>
    </row>
    <row r="141" spans="1:10">
      <c r="A141" s="21"/>
      <c r="B141" s="31"/>
      <c r="C141" s="18" t="s">
        <v>26</v>
      </c>
      <c r="D141" s="18" t="s">
        <v>190</v>
      </c>
      <c r="E141" s="18" t="s">
        <v>141</v>
      </c>
      <c r="F141" s="18" t="s">
        <v>144</v>
      </c>
      <c r="G141" s="18" t="s">
        <v>140</v>
      </c>
      <c r="H141" s="18"/>
      <c r="I141" s="18" t="s">
        <v>195</v>
      </c>
      <c r="J141" s="26">
        <v>3</v>
      </c>
    </row>
    <row r="142" spans="1:10">
      <c r="A142" s="21"/>
      <c r="B142" s="31"/>
      <c r="C142" s="18" t="s">
        <v>27</v>
      </c>
      <c r="D142" s="18" t="s">
        <v>143</v>
      </c>
      <c r="E142" s="18" t="s">
        <v>141</v>
      </c>
      <c r="F142" s="18" t="s">
        <v>140</v>
      </c>
      <c r="G142" s="18"/>
      <c r="H142" s="18"/>
      <c r="I142" s="18" t="s">
        <v>138</v>
      </c>
      <c r="J142" s="26">
        <v>2</v>
      </c>
    </row>
    <row r="143" spans="1:10">
      <c r="A143" s="21"/>
      <c r="B143" s="31"/>
      <c r="C143" s="18" t="s">
        <v>28</v>
      </c>
      <c r="D143" s="18" t="s">
        <v>145</v>
      </c>
      <c r="E143" s="18" t="s">
        <v>141</v>
      </c>
      <c r="F143" s="18" t="s">
        <v>140</v>
      </c>
      <c r="G143" s="18"/>
      <c r="H143" s="18"/>
      <c r="I143" s="18" t="s">
        <v>138</v>
      </c>
      <c r="J143" s="26">
        <v>4</v>
      </c>
    </row>
    <row r="144" spans="1:10">
      <c r="A144" s="21"/>
      <c r="B144" s="31"/>
      <c r="C144" s="18" t="s">
        <v>29</v>
      </c>
      <c r="D144" s="18" t="s">
        <v>200</v>
      </c>
      <c r="E144" s="18" t="s">
        <v>200</v>
      </c>
      <c r="F144" s="18" t="s">
        <v>143</v>
      </c>
      <c r="G144" s="18" t="s">
        <v>203</v>
      </c>
      <c r="H144" s="18"/>
      <c r="I144" s="18" t="s">
        <v>25</v>
      </c>
      <c r="J144" s="26">
        <v>3</v>
      </c>
    </row>
    <row r="145" spans="1:10">
      <c r="A145" s="21"/>
      <c r="B145" s="31"/>
      <c r="C145" s="18" t="s">
        <v>30</v>
      </c>
      <c r="D145" s="18" t="s">
        <v>190</v>
      </c>
      <c r="E145" s="18" t="s">
        <v>189</v>
      </c>
      <c r="F145" s="18" t="s">
        <v>141</v>
      </c>
      <c r="G145" s="18" t="s">
        <v>261</v>
      </c>
      <c r="H145" s="18"/>
      <c r="I145" s="18" t="s">
        <v>25</v>
      </c>
      <c r="J145" s="26">
        <v>1</v>
      </c>
    </row>
    <row r="147" spans="1:10">
      <c r="A147" s="18"/>
      <c r="B147" s="18" t="s">
        <v>5</v>
      </c>
      <c r="C147" s="18" t="s">
        <v>128</v>
      </c>
      <c r="D147" s="18" t="s">
        <v>7</v>
      </c>
      <c r="E147" s="18" t="s">
        <v>8</v>
      </c>
      <c r="F147" s="18" t="s">
        <v>9</v>
      </c>
      <c r="G147" s="18" t="s">
        <v>10</v>
      </c>
      <c r="H147" s="18" t="s">
        <v>11</v>
      </c>
      <c r="I147" s="20"/>
      <c r="J147" s="21"/>
    </row>
    <row r="148" spans="1:10">
      <c r="A148" s="26">
        <v>1</v>
      </c>
      <c r="B148" s="26">
        <v>1445</v>
      </c>
      <c r="C148" s="26" t="s">
        <v>129</v>
      </c>
      <c r="D148" s="26" t="s">
        <v>61</v>
      </c>
      <c r="E148" s="26">
        <v>3</v>
      </c>
      <c r="F148" s="26"/>
      <c r="G148" s="26"/>
      <c r="H148" s="26">
        <v>1</v>
      </c>
      <c r="I148" s="20"/>
      <c r="J148" s="21"/>
    </row>
    <row r="149" spans="1:10">
      <c r="A149" s="26">
        <v>2</v>
      </c>
      <c r="B149" s="26">
        <v>1402</v>
      </c>
      <c r="C149" s="26" t="s">
        <v>38</v>
      </c>
      <c r="D149" s="26" t="s">
        <v>15</v>
      </c>
      <c r="E149" s="26">
        <v>2</v>
      </c>
      <c r="F149" s="26"/>
      <c r="G149" s="26"/>
      <c r="H149" s="26">
        <v>2</v>
      </c>
      <c r="I149" s="20"/>
      <c r="J149" s="21"/>
    </row>
    <row r="150" spans="1:10">
      <c r="A150" s="26">
        <v>3</v>
      </c>
      <c r="B150" s="26">
        <v>931</v>
      </c>
      <c r="C150" s="26" t="s">
        <v>130</v>
      </c>
      <c r="D150" s="26" t="s">
        <v>33</v>
      </c>
      <c r="E150" s="26">
        <v>1</v>
      </c>
      <c r="F150" s="26"/>
      <c r="G150" s="26"/>
      <c r="H150" s="26">
        <v>3</v>
      </c>
      <c r="I150" s="20"/>
      <c r="J150" s="21"/>
    </row>
    <row r="151" spans="1:10">
      <c r="A151" s="26">
        <v>4</v>
      </c>
      <c r="B151" s="26">
        <v>674</v>
      </c>
      <c r="C151" s="26" t="s">
        <v>131</v>
      </c>
      <c r="D151" s="26" t="s">
        <v>104</v>
      </c>
      <c r="E151" s="26">
        <v>0</v>
      </c>
      <c r="F151" s="26"/>
      <c r="G151" s="26"/>
      <c r="H151" s="26">
        <v>4</v>
      </c>
      <c r="I151" s="20"/>
      <c r="J151" s="21"/>
    </row>
    <row r="152" spans="1:10">
      <c r="A152" s="28"/>
      <c r="B152" s="28"/>
      <c r="C152" s="29"/>
      <c r="D152" s="29"/>
      <c r="E152" s="29"/>
      <c r="F152" s="29"/>
      <c r="G152" s="29"/>
      <c r="H152" s="29"/>
      <c r="I152" s="30"/>
      <c r="J152" s="30"/>
    </row>
    <row r="153" spans="1:10">
      <c r="A153" s="21"/>
      <c r="B153" s="31"/>
      <c r="C153" s="18"/>
      <c r="D153" s="18" t="s">
        <v>18</v>
      </c>
      <c r="E153" s="18" t="s">
        <v>19</v>
      </c>
      <c r="F153" s="18" t="s">
        <v>20</v>
      </c>
      <c r="G153" s="18" t="s">
        <v>21</v>
      </c>
      <c r="H153" s="18" t="s">
        <v>22</v>
      </c>
      <c r="I153" s="18" t="s">
        <v>23</v>
      </c>
      <c r="J153" s="18" t="s">
        <v>24</v>
      </c>
    </row>
    <row r="154" spans="1:10">
      <c r="A154" s="21"/>
      <c r="B154" s="31"/>
      <c r="C154" s="18" t="s">
        <v>25</v>
      </c>
      <c r="D154" s="18" t="s">
        <v>141</v>
      </c>
      <c r="E154" s="18" t="s">
        <v>147</v>
      </c>
      <c r="F154" s="18" t="s">
        <v>149</v>
      </c>
      <c r="G154" s="18"/>
      <c r="H154" s="18"/>
      <c r="I154" s="18" t="s">
        <v>138</v>
      </c>
      <c r="J154" s="26">
        <v>4</v>
      </c>
    </row>
    <row r="155" spans="1:10">
      <c r="A155" s="21"/>
      <c r="B155" s="31"/>
      <c r="C155" s="18" t="s">
        <v>26</v>
      </c>
      <c r="D155" s="18" t="s">
        <v>144</v>
      </c>
      <c r="E155" s="18" t="s">
        <v>145</v>
      </c>
      <c r="F155" s="18" t="s">
        <v>144</v>
      </c>
      <c r="G155" s="18"/>
      <c r="H155" s="18"/>
      <c r="I155" s="18" t="s">
        <v>138</v>
      </c>
      <c r="J155" s="26">
        <v>3</v>
      </c>
    </row>
    <row r="156" spans="1:10">
      <c r="A156" s="21"/>
      <c r="B156" s="31"/>
      <c r="C156" s="18" t="s">
        <v>27</v>
      </c>
      <c r="D156" s="18" t="s">
        <v>147</v>
      </c>
      <c r="E156" s="18" t="s">
        <v>147</v>
      </c>
      <c r="F156" s="18" t="s">
        <v>140</v>
      </c>
      <c r="G156" s="18"/>
      <c r="H156" s="18"/>
      <c r="I156" s="18" t="s">
        <v>138</v>
      </c>
      <c r="J156" s="26">
        <v>2</v>
      </c>
    </row>
    <row r="157" spans="1:10">
      <c r="A157" s="21"/>
      <c r="B157" s="31"/>
      <c r="C157" s="18" t="s">
        <v>28</v>
      </c>
      <c r="D157" s="18" t="s">
        <v>141</v>
      </c>
      <c r="E157" s="18" t="s">
        <v>141</v>
      </c>
      <c r="F157" s="18" t="s">
        <v>144</v>
      </c>
      <c r="G157" s="18"/>
      <c r="H157" s="18"/>
      <c r="I157" s="18" t="s">
        <v>138</v>
      </c>
      <c r="J157" s="26">
        <v>4</v>
      </c>
    </row>
    <row r="158" spans="1:10">
      <c r="A158" s="21"/>
      <c r="B158" s="31"/>
      <c r="C158" s="18" t="s">
        <v>29</v>
      </c>
      <c r="D158" s="18" t="s">
        <v>144</v>
      </c>
      <c r="E158" s="18" t="s">
        <v>145</v>
      </c>
      <c r="F158" s="18" t="s">
        <v>260</v>
      </c>
      <c r="G158" s="18" t="s">
        <v>190</v>
      </c>
      <c r="H158" s="18" t="s">
        <v>149</v>
      </c>
      <c r="I158" s="18" t="s">
        <v>240</v>
      </c>
      <c r="J158" s="26">
        <v>3</v>
      </c>
    </row>
    <row r="159" spans="1:10">
      <c r="A159" s="21"/>
      <c r="B159" s="31"/>
      <c r="C159" s="18" t="s">
        <v>30</v>
      </c>
      <c r="D159" s="18" t="s">
        <v>143</v>
      </c>
      <c r="E159" s="18" t="s">
        <v>141</v>
      </c>
      <c r="F159" s="18" t="s">
        <v>142</v>
      </c>
      <c r="G159" s="18"/>
      <c r="H159" s="18"/>
      <c r="I159" s="18" t="s">
        <v>138</v>
      </c>
      <c r="J159" s="26">
        <v>1</v>
      </c>
    </row>
  </sheetData>
  <pageMargins left="0.7" right="0.7" top="0.75" bottom="0.75" header="0.3" footer="0.3"/>
  <pageSetup paperSize="9" scale="31" fitToWidth="0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11" workbookViewId="0">
      <selection activeCell="J30" sqref="J30"/>
    </sheetView>
  </sheetViews>
  <sheetFormatPr defaultRowHeight="15"/>
  <cols>
    <col min="1" max="1" width="3.85546875" customWidth="1"/>
    <col min="2" max="2" width="6" customWidth="1"/>
    <col min="3" max="3" width="26" customWidth="1"/>
    <col min="4" max="4" width="13.42578125" customWidth="1"/>
    <col min="5" max="5" width="22.7109375" customWidth="1"/>
    <col min="6" max="6" width="22.28515625" customWidth="1"/>
    <col min="7" max="7" width="16.42578125" customWidth="1"/>
    <col min="8" max="8" width="17.28515625" customWidth="1"/>
  </cols>
  <sheetData>
    <row r="1" spans="1:9" ht="15.75" thickBot="1"/>
    <row r="2" spans="1:9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9" ht="15.75">
      <c r="A3" s="2"/>
      <c r="B3" s="9" t="s">
        <v>2</v>
      </c>
      <c r="C3" s="10"/>
      <c r="D3" s="10" t="s">
        <v>132</v>
      </c>
      <c r="E3" s="11"/>
      <c r="F3" s="6"/>
      <c r="G3" s="7"/>
      <c r="H3" s="7"/>
      <c r="I3" s="8"/>
    </row>
    <row r="4" spans="1:9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9">
      <c r="A5" s="33"/>
      <c r="B5" s="34"/>
      <c r="C5" s="34"/>
      <c r="D5" s="34"/>
      <c r="E5" s="35"/>
      <c r="F5" s="7"/>
      <c r="G5" s="7"/>
      <c r="H5" s="7"/>
      <c r="I5" s="8"/>
    </row>
    <row r="6" spans="1:9">
      <c r="A6" s="36"/>
      <c r="B6" s="36" t="s">
        <v>5</v>
      </c>
      <c r="C6" s="36" t="s">
        <v>74</v>
      </c>
      <c r="D6" s="36" t="s">
        <v>7</v>
      </c>
      <c r="E6" s="6"/>
      <c r="F6" s="7"/>
      <c r="G6" s="7"/>
      <c r="H6" s="7"/>
      <c r="I6" s="7"/>
    </row>
    <row r="7" spans="1:9">
      <c r="A7" s="37">
        <v>1</v>
      </c>
      <c r="B7" s="37">
        <v>2229</v>
      </c>
      <c r="C7" s="37" t="s">
        <v>133</v>
      </c>
      <c r="D7" s="37" t="s">
        <v>17</v>
      </c>
      <c r="E7" s="38" t="s">
        <v>133</v>
      </c>
      <c r="F7" s="7"/>
      <c r="G7" s="7"/>
      <c r="H7" s="7"/>
      <c r="I7" s="7"/>
    </row>
    <row r="8" spans="1:9">
      <c r="A8" s="37">
        <v>2</v>
      </c>
      <c r="B8" s="37"/>
      <c r="C8" s="37" t="s">
        <v>76</v>
      </c>
      <c r="D8" s="37"/>
      <c r="E8" s="39"/>
      <c r="F8" s="38" t="s">
        <v>133</v>
      </c>
      <c r="G8" s="7"/>
      <c r="H8" s="7"/>
      <c r="I8" s="7"/>
    </row>
    <row r="9" spans="1:9">
      <c r="A9" s="36">
        <v>3</v>
      </c>
      <c r="B9" s="36"/>
      <c r="C9" s="26" t="s">
        <v>106</v>
      </c>
      <c r="D9" s="26" t="s">
        <v>15</v>
      </c>
      <c r="E9" s="38" t="s">
        <v>111</v>
      </c>
      <c r="F9" s="39" t="s">
        <v>290</v>
      </c>
      <c r="G9" s="6"/>
      <c r="H9" s="7"/>
      <c r="I9" s="7"/>
    </row>
    <row r="10" spans="1:9">
      <c r="A10" s="36">
        <v>4</v>
      </c>
      <c r="B10" s="36"/>
      <c r="C10" s="36" t="s">
        <v>111</v>
      </c>
      <c r="D10" s="36" t="s">
        <v>33</v>
      </c>
      <c r="E10" s="41" t="s">
        <v>283</v>
      </c>
      <c r="F10" s="2"/>
      <c r="G10" s="38" t="s">
        <v>133</v>
      </c>
      <c r="H10" s="7"/>
      <c r="I10" s="7"/>
    </row>
    <row r="11" spans="1:9">
      <c r="A11" s="37">
        <v>5</v>
      </c>
      <c r="B11" s="37"/>
      <c r="C11" s="37" t="s">
        <v>116</v>
      </c>
      <c r="D11" s="37" t="s">
        <v>117</v>
      </c>
      <c r="E11" s="38" t="s">
        <v>116</v>
      </c>
      <c r="F11" s="2"/>
      <c r="G11" s="39" t="s">
        <v>299</v>
      </c>
      <c r="H11" s="6"/>
      <c r="I11" s="7"/>
    </row>
    <row r="12" spans="1:9">
      <c r="A12" s="37">
        <v>6</v>
      </c>
      <c r="B12" s="37"/>
      <c r="C12" s="37" t="s">
        <v>38</v>
      </c>
      <c r="D12" s="37" t="s">
        <v>15</v>
      </c>
      <c r="E12" s="39" t="s">
        <v>273</v>
      </c>
      <c r="F12" s="38" t="s">
        <v>116</v>
      </c>
      <c r="G12" s="43"/>
      <c r="H12" s="6"/>
      <c r="I12" s="7"/>
    </row>
    <row r="13" spans="1:9">
      <c r="A13" s="36">
        <v>7</v>
      </c>
      <c r="B13" s="36"/>
      <c r="C13" s="36" t="s">
        <v>76</v>
      </c>
      <c r="D13" s="36"/>
      <c r="E13" s="38" t="s">
        <v>108</v>
      </c>
      <c r="F13" s="41" t="s">
        <v>284</v>
      </c>
      <c r="G13" s="2"/>
      <c r="H13" s="6"/>
      <c r="I13" s="7"/>
    </row>
    <row r="14" spans="1:9">
      <c r="A14" s="36">
        <v>8</v>
      </c>
      <c r="B14" s="36"/>
      <c r="C14" s="26" t="s">
        <v>108</v>
      </c>
      <c r="D14" s="26" t="s">
        <v>104</v>
      </c>
      <c r="E14" s="41"/>
      <c r="F14" s="7"/>
      <c r="G14" s="2"/>
      <c r="H14" s="139" t="s">
        <v>133</v>
      </c>
      <c r="I14" s="7"/>
    </row>
    <row r="15" spans="1:9">
      <c r="A15" s="34"/>
      <c r="B15" s="34"/>
      <c r="C15" s="34"/>
      <c r="D15" s="34"/>
      <c r="E15" s="7"/>
      <c r="F15" s="7"/>
      <c r="G15" s="2"/>
      <c r="H15" s="39" t="s">
        <v>306</v>
      </c>
      <c r="I15" s="6"/>
    </row>
    <row r="16" spans="1:9">
      <c r="A16" s="37">
        <v>9</v>
      </c>
      <c r="B16" s="37"/>
      <c r="C16" s="37" t="s">
        <v>75</v>
      </c>
      <c r="D16" s="37" t="s">
        <v>17</v>
      </c>
      <c r="E16" s="38" t="s">
        <v>75</v>
      </c>
      <c r="F16" s="7"/>
      <c r="G16" s="2"/>
      <c r="H16" s="43"/>
      <c r="I16" s="6"/>
    </row>
    <row r="17" spans="1:9">
      <c r="A17" s="37">
        <v>10</v>
      </c>
      <c r="B17" s="37"/>
      <c r="C17" s="37" t="s">
        <v>76</v>
      </c>
      <c r="D17" s="37"/>
      <c r="E17" s="39"/>
      <c r="F17" s="38" t="s">
        <v>75</v>
      </c>
      <c r="G17" s="2"/>
      <c r="H17" s="43"/>
      <c r="I17" s="6"/>
    </row>
    <row r="18" spans="1:9">
      <c r="A18" s="36">
        <v>11</v>
      </c>
      <c r="B18" s="36"/>
      <c r="C18" s="26" t="s">
        <v>114</v>
      </c>
      <c r="D18" s="26" t="s">
        <v>33</v>
      </c>
      <c r="E18" s="38" t="s">
        <v>114</v>
      </c>
      <c r="F18" s="39" t="s">
        <v>288</v>
      </c>
      <c r="G18" s="43"/>
      <c r="H18" s="43"/>
      <c r="I18" s="6"/>
    </row>
    <row r="19" spans="1:9">
      <c r="A19" s="36">
        <v>12</v>
      </c>
      <c r="B19" s="36"/>
      <c r="C19" s="26" t="s">
        <v>12</v>
      </c>
      <c r="D19" s="26" t="s">
        <v>13</v>
      </c>
      <c r="E19" s="41" t="s">
        <v>274</v>
      </c>
      <c r="F19" s="2"/>
      <c r="G19" s="139" t="s">
        <v>75</v>
      </c>
      <c r="H19" s="43"/>
      <c r="I19" s="6"/>
    </row>
    <row r="20" spans="1:9">
      <c r="A20" s="37">
        <v>13</v>
      </c>
      <c r="B20" s="37"/>
      <c r="C20" s="37" t="s">
        <v>126</v>
      </c>
      <c r="D20" s="37" t="s">
        <v>41</v>
      </c>
      <c r="E20" s="38" t="s">
        <v>126</v>
      </c>
      <c r="F20" s="2"/>
      <c r="G20" s="41" t="s">
        <v>301</v>
      </c>
      <c r="H20" s="2"/>
      <c r="I20" s="6"/>
    </row>
    <row r="21" spans="1:9">
      <c r="A21" s="37">
        <v>14</v>
      </c>
      <c r="B21" s="37"/>
      <c r="C21" s="37" t="s">
        <v>119</v>
      </c>
      <c r="D21" s="37" t="s">
        <v>15</v>
      </c>
      <c r="E21" s="39" t="s">
        <v>280</v>
      </c>
      <c r="F21" s="38" t="s">
        <v>134</v>
      </c>
      <c r="G21" s="6"/>
      <c r="H21" s="2"/>
      <c r="I21" s="6"/>
    </row>
    <row r="22" spans="1:9">
      <c r="A22" s="36">
        <v>15</v>
      </c>
      <c r="B22" s="36"/>
      <c r="C22" s="36" t="s">
        <v>76</v>
      </c>
      <c r="D22" s="36"/>
      <c r="E22" s="38" t="s">
        <v>134</v>
      </c>
      <c r="F22" s="41" t="s">
        <v>289</v>
      </c>
      <c r="G22" s="7"/>
      <c r="H22" s="2"/>
      <c r="I22" s="6"/>
    </row>
    <row r="23" spans="1:9">
      <c r="A23" s="36">
        <v>16</v>
      </c>
      <c r="B23" s="36">
        <v>1939</v>
      </c>
      <c r="C23" s="36" t="s">
        <v>134</v>
      </c>
      <c r="D23" s="36" t="s">
        <v>135</v>
      </c>
      <c r="E23" s="41"/>
      <c r="F23" s="7"/>
      <c r="G23" s="7"/>
      <c r="H23" s="2"/>
      <c r="I23" s="6"/>
    </row>
    <row r="24" spans="1:9">
      <c r="A24" s="44"/>
      <c r="B24" s="35"/>
      <c r="C24" s="35"/>
      <c r="D24" s="35"/>
      <c r="E24" s="7"/>
      <c r="F24" s="7"/>
      <c r="G24" s="7"/>
      <c r="H24" s="2"/>
      <c r="I24" s="139" t="s">
        <v>133</v>
      </c>
    </row>
    <row r="25" spans="1:9">
      <c r="A25" s="37">
        <v>17</v>
      </c>
      <c r="B25" s="37">
        <v>1958</v>
      </c>
      <c r="C25" s="37" t="s">
        <v>136</v>
      </c>
      <c r="D25" s="37" t="s">
        <v>41</v>
      </c>
      <c r="E25" s="38" t="s">
        <v>136</v>
      </c>
      <c r="F25" s="7"/>
      <c r="G25" s="7"/>
      <c r="H25" s="2"/>
      <c r="I25" s="41" t="s">
        <v>309</v>
      </c>
    </row>
    <row r="26" spans="1:9">
      <c r="A26" s="37">
        <v>18</v>
      </c>
      <c r="B26" s="37"/>
      <c r="C26" s="37" t="s">
        <v>76</v>
      </c>
      <c r="D26" s="37"/>
      <c r="E26" s="39"/>
      <c r="F26" s="38" t="s">
        <v>136</v>
      </c>
      <c r="G26" s="7"/>
      <c r="H26" s="2"/>
      <c r="I26" s="6"/>
    </row>
    <row r="27" spans="1:9">
      <c r="A27" s="36">
        <v>19</v>
      </c>
      <c r="B27" s="36"/>
      <c r="C27" s="36" t="s">
        <v>44</v>
      </c>
      <c r="D27" s="36" t="s">
        <v>45</v>
      </c>
      <c r="E27" s="38" t="s">
        <v>129</v>
      </c>
      <c r="F27" s="39" t="s">
        <v>282</v>
      </c>
      <c r="G27" s="6"/>
      <c r="H27" s="2"/>
      <c r="I27" s="6"/>
    </row>
    <row r="28" spans="1:9">
      <c r="A28" s="36">
        <v>20</v>
      </c>
      <c r="B28" s="36"/>
      <c r="C28" s="26" t="s">
        <v>129</v>
      </c>
      <c r="D28" s="26" t="s">
        <v>61</v>
      </c>
      <c r="E28" s="41" t="s">
        <v>272</v>
      </c>
      <c r="F28" s="2"/>
      <c r="G28" s="38" t="s">
        <v>136</v>
      </c>
      <c r="H28" s="2"/>
      <c r="I28" s="6"/>
    </row>
    <row r="29" spans="1:9">
      <c r="A29" s="37">
        <v>21</v>
      </c>
      <c r="B29" s="37"/>
      <c r="C29" s="37" t="s">
        <v>78</v>
      </c>
      <c r="D29" s="37" t="s">
        <v>79</v>
      </c>
      <c r="E29" s="38" t="s">
        <v>78</v>
      </c>
      <c r="F29" s="2"/>
      <c r="G29" s="39" t="s">
        <v>304</v>
      </c>
      <c r="H29" s="43"/>
      <c r="I29" s="6"/>
    </row>
    <row r="30" spans="1:9">
      <c r="A30" s="37">
        <v>22</v>
      </c>
      <c r="B30" s="37"/>
      <c r="C30" s="37" t="s">
        <v>109</v>
      </c>
      <c r="D30" s="37" t="s">
        <v>41</v>
      </c>
      <c r="E30" s="39" t="s">
        <v>277</v>
      </c>
      <c r="F30" s="38" t="s">
        <v>80</v>
      </c>
      <c r="G30" s="43"/>
      <c r="H30" s="43"/>
      <c r="I30" s="6"/>
    </row>
    <row r="31" spans="1:9">
      <c r="A31" s="36">
        <v>23</v>
      </c>
      <c r="B31" s="36"/>
      <c r="C31" s="36" t="s">
        <v>76</v>
      </c>
      <c r="D31" s="36"/>
      <c r="E31" s="38" t="s">
        <v>80</v>
      </c>
      <c r="F31" s="41" t="s">
        <v>294</v>
      </c>
      <c r="G31" s="2"/>
      <c r="H31" s="43"/>
      <c r="I31" s="6"/>
    </row>
    <row r="32" spans="1:9">
      <c r="A32" s="36">
        <v>24</v>
      </c>
      <c r="B32" s="36"/>
      <c r="C32" s="26" t="s">
        <v>80</v>
      </c>
      <c r="D32" s="26" t="s">
        <v>17</v>
      </c>
      <c r="E32" s="41"/>
      <c r="F32" s="7"/>
      <c r="G32" s="2"/>
      <c r="H32" s="38" t="s">
        <v>136</v>
      </c>
      <c r="I32" s="6"/>
    </row>
    <row r="33" spans="1:9">
      <c r="A33" s="34"/>
      <c r="B33" s="34"/>
      <c r="C33" s="34"/>
      <c r="D33" s="34"/>
      <c r="E33" s="7"/>
      <c r="F33" s="7"/>
      <c r="G33" s="2"/>
      <c r="H33" s="41" t="s">
        <v>308</v>
      </c>
      <c r="I33" s="7"/>
    </row>
    <row r="34" spans="1:9">
      <c r="A34" s="37">
        <v>25</v>
      </c>
      <c r="B34" s="37"/>
      <c r="C34" s="37" t="s">
        <v>110</v>
      </c>
      <c r="D34" s="37" t="s">
        <v>81</v>
      </c>
      <c r="E34" s="38" t="s">
        <v>110</v>
      </c>
      <c r="F34" s="7"/>
      <c r="G34" s="2"/>
      <c r="H34" s="6"/>
      <c r="I34" s="7"/>
    </row>
    <row r="35" spans="1:9">
      <c r="A35" s="37">
        <v>26</v>
      </c>
      <c r="B35" s="37"/>
      <c r="C35" s="37" t="s">
        <v>76</v>
      </c>
      <c r="D35" s="37"/>
      <c r="E35" s="39"/>
      <c r="F35" s="38" t="s">
        <v>110</v>
      </c>
      <c r="G35" s="2"/>
      <c r="H35" s="6"/>
      <c r="I35" s="7"/>
    </row>
    <row r="36" spans="1:9">
      <c r="A36" s="36">
        <v>27</v>
      </c>
      <c r="B36" s="36"/>
      <c r="C36" s="36" t="s">
        <v>103</v>
      </c>
      <c r="D36" s="36" t="s">
        <v>104</v>
      </c>
      <c r="E36" s="38" t="s">
        <v>77</v>
      </c>
      <c r="F36" s="39" t="s">
        <v>285</v>
      </c>
      <c r="G36" s="43"/>
      <c r="H36" s="6"/>
      <c r="I36" s="7"/>
    </row>
    <row r="37" spans="1:9">
      <c r="A37" s="36">
        <v>28</v>
      </c>
      <c r="B37" s="36"/>
      <c r="C37" s="26" t="s">
        <v>77</v>
      </c>
      <c r="D37" s="26" t="s">
        <v>45</v>
      </c>
      <c r="E37" s="41" t="s">
        <v>278</v>
      </c>
      <c r="F37" s="2"/>
      <c r="G37" s="38" t="s">
        <v>137</v>
      </c>
      <c r="H37" s="6"/>
      <c r="I37" s="7"/>
    </row>
    <row r="38" spans="1:9">
      <c r="A38" s="37">
        <v>29</v>
      </c>
      <c r="B38" s="37"/>
      <c r="C38" s="37" t="s">
        <v>32</v>
      </c>
      <c r="D38" s="37" t="s">
        <v>33</v>
      </c>
      <c r="E38" s="38" t="s">
        <v>32</v>
      </c>
      <c r="F38" s="2"/>
      <c r="G38" s="41" t="s">
        <v>300</v>
      </c>
      <c r="H38" s="7"/>
      <c r="I38" s="7"/>
    </row>
    <row r="39" spans="1:9">
      <c r="A39" s="37">
        <v>30</v>
      </c>
      <c r="B39" s="37"/>
      <c r="C39" s="37" t="s">
        <v>46</v>
      </c>
      <c r="D39" s="37" t="s">
        <v>35</v>
      </c>
      <c r="E39" s="39" t="s">
        <v>271</v>
      </c>
      <c r="F39" s="38" t="s">
        <v>137</v>
      </c>
      <c r="G39" s="6"/>
      <c r="H39" s="7"/>
      <c r="I39" s="7"/>
    </row>
    <row r="40" spans="1:9">
      <c r="A40" s="36">
        <v>31</v>
      </c>
      <c r="B40" s="36"/>
      <c r="C40" s="36" t="s">
        <v>76</v>
      </c>
      <c r="D40" s="36"/>
      <c r="E40" s="38" t="s">
        <v>137</v>
      </c>
      <c r="F40" s="41" t="s">
        <v>281</v>
      </c>
      <c r="G40" s="7"/>
      <c r="H40" s="7"/>
      <c r="I40" s="7"/>
    </row>
    <row r="41" spans="1:9">
      <c r="A41" s="36">
        <v>32</v>
      </c>
      <c r="B41" s="36">
        <v>2116</v>
      </c>
      <c r="C41" s="36" t="s">
        <v>137</v>
      </c>
      <c r="D41" s="36" t="s">
        <v>15</v>
      </c>
    </row>
  </sheetData>
  <pageMargins left="0.7" right="0.7" top="0.75" bottom="0.75" header="0.3" footer="0.3"/>
  <pageSetup paperSize="9" scale="63" fitToHeight="0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15" sqref="H15"/>
    </sheetView>
  </sheetViews>
  <sheetFormatPr defaultRowHeight="15"/>
  <cols>
    <col min="1" max="1" width="7.85546875" customWidth="1"/>
    <col min="2" max="2" width="28.42578125" customWidth="1"/>
    <col min="3" max="3" width="12.42578125" customWidth="1"/>
    <col min="4" max="4" width="26.7109375" customWidth="1"/>
    <col min="5" max="5" width="25.140625" customWidth="1"/>
    <col min="6" max="6" width="22.140625" customWidth="1"/>
  </cols>
  <sheetData>
    <row r="1" spans="1:7" ht="15.75" thickBot="1"/>
    <row r="2" spans="1:7" ht="18">
      <c r="A2" s="3" t="s">
        <v>0</v>
      </c>
      <c r="B2" s="4"/>
      <c r="C2" s="4" t="s">
        <v>1</v>
      </c>
      <c r="D2" s="5"/>
      <c r="E2" s="6"/>
      <c r="F2" s="7"/>
      <c r="G2" s="7"/>
    </row>
    <row r="3" spans="1:7" ht="15.75">
      <c r="A3" s="9" t="s">
        <v>2</v>
      </c>
      <c r="B3" s="10"/>
      <c r="C3" s="10" t="s">
        <v>267</v>
      </c>
      <c r="D3" s="11"/>
      <c r="E3" s="6"/>
      <c r="F3" s="7"/>
      <c r="G3" s="7"/>
    </row>
    <row r="4" spans="1:7" ht="16.5" thickBot="1">
      <c r="A4" s="12" t="s">
        <v>4</v>
      </c>
      <c r="B4" s="13"/>
      <c r="C4" s="13"/>
      <c r="D4" s="14"/>
      <c r="E4" s="6"/>
      <c r="F4" s="7"/>
      <c r="G4" s="7"/>
    </row>
    <row r="5" spans="1:7">
      <c r="A5" s="34"/>
      <c r="B5" s="34"/>
      <c r="C5" s="34"/>
      <c r="D5" s="35"/>
      <c r="E5" s="7"/>
      <c r="F5" s="7"/>
      <c r="G5" s="7"/>
    </row>
    <row r="6" spans="1:7">
      <c r="A6" s="36" t="s">
        <v>5</v>
      </c>
      <c r="B6" s="36" t="s">
        <v>74</v>
      </c>
      <c r="C6" s="36" t="s">
        <v>7</v>
      </c>
      <c r="D6" s="6"/>
      <c r="E6" s="7"/>
      <c r="F6" s="7"/>
      <c r="G6" s="7"/>
    </row>
    <row r="7" spans="1:7">
      <c r="A7" s="37">
        <v>1122</v>
      </c>
      <c r="B7" s="37" t="s">
        <v>112</v>
      </c>
      <c r="C7" s="37" t="s">
        <v>61</v>
      </c>
      <c r="D7" s="38" t="s">
        <v>112</v>
      </c>
      <c r="E7" s="7"/>
      <c r="F7" s="7"/>
      <c r="G7" s="7"/>
    </row>
    <row r="8" spans="1:7">
      <c r="A8" s="37"/>
      <c r="B8" s="37" t="s">
        <v>53</v>
      </c>
      <c r="C8" s="37" t="s">
        <v>45</v>
      </c>
      <c r="D8" s="39" t="s">
        <v>279</v>
      </c>
      <c r="E8" s="38" t="s">
        <v>112</v>
      </c>
      <c r="F8" s="7"/>
      <c r="G8" s="7"/>
    </row>
    <row r="9" spans="1:7">
      <c r="A9" s="36">
        <v>709</v>
      </c>
      <c r="B9" s="36" t="s">
        <v>105</v>
      </c>
      <c r="C9" s="36" t="s">
        <v>41</v>
      </c>
      <c r="D9" s="38" t="s">
        <v>105</v>
      </c>
      <c r="E9" s="39" t="s">
        <v>295</v>
      </c>
      <c r="F9" s="6"/>
      <c r="G9" s="7"/>
    </row>
    <row r="10" spans="1:7">
      <c r="A10" s="26">
        <v>889</v>
      </c>
      <c r="B10" s="26" t="s">
        <v>39</v>
      </c>
      <c r="C10" s="26" t="s">
        <v>35</v>
      </c>
      <c r="D10" s="41" t="s">
        <v>286</v>
      </c>
      <c r="E10" s="2"/>
      <c r="F10" s="38" t="s">
        <v>112</v>
      </c>
      <c r="G10" s="7"/>
    </row>
    <row r="11" spans="1:7">
      <c r="A11" s="37">
        <v>788</v>
      </c>
      <c r="B11" s="37" t="s">
        <v>113</v>
      </c>
      <c r="C11" s="37" t="s">
        <v>41</v>
      </c>
      <c r="D11" s="139" t="s">
        <v>122</v>
      </c>
      <c r="E11" s="2"/>
      <c r="F11" s="39" t="s">
        <v>303</v>
      </c>
      <c r="G11" s="6"/>
    </row>
    <row r="12" spans="1:7">
      <c r="A12" s="37">
        <v>775</v>
      </c>
      <c r="B12" s="37" t="s">
        <v>122</v>
      </c>
      <c r="C12" s="37" t="s">
        <v>117</v>
      </c>
      <c r="D12" s="39" t="s">
        <v>275</v>
      </c>
      <c r="E12" s="38" t="s">
        <v>127</v>
      </c>
      <c r="F12" s="43"/>
      <c r="G12" s="6"/>
    </row>
    <row r="13" spans="1:7">
      <c r="A13" s="36"/>
      <c r="B13" s="26" t="s">
        <v>127</v>
      </c>
      <c r="C13" s="26" t="s">
        <v>66</v>
      </c>
      <c r="D13" s="38" t="s">
        <v>127</v>
      </c>
      <c r="E13" s="41" t="s">
        <v>296</v>
      </c>
      <c r="F13" s="2"/>
      <c r="G13" s="6"/>
    </row>
    <row r="14" spans="1:7">
      <c r="A14" s="26">
        <v>993</v>
      </c>
      <c r="B14" s="26" t="s">
        <v>68</v>
      </c>
      <c r="C14" s="26" t="s">
        <v>35</v>
      </c>
      <c r="D14" s="41" t="s">
        <v>287</v>
      </c>
      <c r="E14" s="7"/>
      <c r="F14" s="2"/>
      <c r="G14" s="139" t="s">
        <v>112</v>
      </c>
    </row>
    <row r="15" spans="1:7">
      <c r="A15" s="34"/>
      <c r="B15" s="34"/>
      <c r="C15" s="34"/>
      <c r="D15" s="7"/>
      <c r="E15" s="7"/>
      <c r="F15" s="2"/>
      <c r="G15" s="41" t="s">
        <v>307</v>
      </c>
    </row>
    <row r="16" spans="1:7">
      <c r="A16" s="37">
        <v>959</v>
      </c>
      <c r="B16" s="37" t="s">
        <v>51</v>
      </c>
      <c r="C16" s="37" t="s">
        <v>35</v>
      </c>
      <c r="D16" s="38" t="s">
        <v>124</v>
      </c>
      <c r="E16" s="7"/>
      <c r="F16" s="2"/>
      <c r="G16" s="6"/>
    </row>
    <row r="17" spans="1:7">
      <c r="A17" s="37">
        <v>770</v>
      </c>
      <c r="B17" s="37" t="s">
        <v>124</v>
      </c>
      <c r="C17" s="37" t="s">
        <v>117</v>
      </c>
      <c r="D17" s="39" t="s">
        <v>297</v>
      </c>
      <c r="E17" s="139" t="s">
        <v>115</v>
      </c>
      <c r="F17" s="2"/>
      <c r="G17" s="6"/>
    </row>
    <row r="18" spans="1:7">
      <c r="A18" s="36">
        <v>773</v>
      </c>
      <c r="B18" s="26" t="s">
        <v>107</v>
      </c>
      <c r="C18" s="26" t="s">
        <v>33</v>
      </c>
      <c r="D18" s="139" t="s">
        <v>115</v>
      </c>
      <c r="E18" s="39" t="s">
        <v>302</v>
      </c>
      <c r="F18" s="43"/>
      <c r="G18" s="6"/>
    </row>
    <row r="19" spans="1:7">
      <c r="A19" s="37">
        <v>910</v>
      </c>
      <c r="B19" s="37" t="s">
        <v>115</v>
      </c>
      <c r="C19" s="37" t="s">
        <v>41</v>
      </c>
      <c r="D19" s="41" t="s">
        <v>275</v>
      </c>
      <c r="E19" s="2"/>
      <c r="F19" s="38" t="s">
        <v>130</v>
      </c>
      <c r="G19" s="6"/>
    </row>
    <row r="20" spans="1:7">
      <c r="A20" s="37">
        <v>861</v>
      </c>
      <c r="B20" s="37" t="s">
        <v>120</v>
      </c>
      <c r="C20" s="37" t="s">
        <v>121</v>
      </c>
      <c r="D20" s="38" t="s">
        <v>120</v>
      </c>
      <c r="E20" s="2"/>
      <c r="F20" s="41" t="s">
        <v>305</v>
      </c>
      <c r="G20" s="7"/>
    </row>
    <row r="21" spans="1:7">
      <c r="A21" s="37">
        <v>837</v>
      </c>
      <c r="B21" s="37" t="s">
        <v>34</v>
      </c>
      <c r="C21" s="37" t="s">
        <v>35</v>
      </c>
      <c r="D21" s="39" t="s">
        <v>293</v>
      </c>
      <c r="E21" s="38" t="s">
        <v>130</v>
      </c>
      <c r="F21" s="6"/>
      <c r="G21" s="7"/>
    </row>
    <row r="22" spans="1:7">
      <c r="A22" s="36">
        <v>674</v>
      </c>
      <c r="B22" s="36" t="s">
        <v>131</v>
      </c>
      <c r="C22" s="36" t="s">
        <v>104</v>
      </c>
      <c r="D22" s="38" t="s">
        <v>130</v>
      </c>
      <c r="E22" s="133" t="s">
        <v>298</v>
      </c>
      <c r="F22" s="7"/>
      <c r="G22" s="7"/>
    </row>
    <row r="23" spans="1:7">
      <c r="A23" s="26">
        <v>931</v>
      </c>
      <c r="B23" s="26" t="s">
        <v>130</v>
      </c>
      <c r="C23" s="26" t="s">
        <v>33</v>
      </c>
      <c r="D23" s="41" t="s">
        <v>291</v>
      </c>
      <c r="E23" s="7"/>
      <c r="F23" s="7"/>
      <c r="G23" s="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3" workbookViewId="0">
      <selection activeCell="I37" sqref="I37"/>
    </sheetView>
  </sheetViews>
  <sheetFormatPr defaultRowHeight="15"/>
  <cols>
    <col min="1" max="1" width="4.42578125" customWidth="1"/>
    <col min="2" max="2" width="6.42578125" customWidth="1"/>
    <col min="3" max="3" width="23.5703125" customWidth="1"/>
    <col min="4" max="4" width="10.7109375" customWidth="1"/>
    <col min="5" max="5" width="22" customWidth="1"/>
    <col min="6" max="6" width="26" customWidth="1"/>
    <col min="7" max="7" width="22.5703125" customWidth="1"/>
    <col min="8" max="8" width="27" customWidth="1"/>
  </cols>
  <sheetData>
    <row r="1" spans="1:9" ht="15.75" thickBot="1"/>
    <row r="2" spans="1:9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9" ht="15.75">
      <c r="A3" s="2"/>
      <c r="B3" s="9" t="s">
        <v>2</v>
      </c>
      <c r="C3" s="10"/>
      <c r="D3" s="10" t="s">
        <v>73</v>
      </c>
      <c r="E3" s="11"/>
      <c r="F3" s="6"/>
      <c r="G3" s="7"/>
      <c r="H3" s="7"/>
      <c r="I3" s="8"/>
    </row>
    <row r="4" spans="1:9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9">
      <c r="A5" s="33"/>
      <c r="B5" s="34"/>
      <c r="C5" s="34"/>
      <c r="D5" s="34"/>
      <c r="E5" s="35"/>
      <c r="F5" s="7"/>
      <c r="G5" s="7"/>
      <c r="H5" s="7"/>
      <c r="I5" s="8"/>
    </row>
    <row r="6" spans="1:9">
      <c r="A6" s="36"/>
      <c r="B6" s="36" t="s">
        <v>5</v>
      </c>
      <c r="C6" s="36" t="s">
        <v>74</v>
      </c>
      <c r="D6" s="36" t="s">
        <v>7</v>
      </c>
      <c r="E6" s="6"/>
      <c r="F6" s="7"/>
      <c r="G6" s="7"/>
      <c r="H6" s="7"/>
      <c r="I6" s="7"/>
    </row>
    <row r="7" spans="1:9">
      <c r="A7" s="37">
        <v>1</v>
      </c>
      <c r="B7" s="37">
        <v>1921</v>
      </c>
      <c r="C7" s="37" t="s">
        <v>75</v>
      </c>
      <c r="D7" s="37" t="s">
        <v>17</v>
      </c>
      <c r="E7" s="38" t="s">
        <v>75</v>
      </c>
      <c r="F7" s="7"/>
      <c r="G7" s="7"/>
      <c r="H7" s="7"/>
      <c r="I7" s="7"/>
    </row>
    <row r="8" spans="1:9">
      <c r="A8" s="37">
        <v>2</v>
      </c>
      <c r="B8" s="37"/>
      <c r="C8" s="37" t="s">
        <v>76</v>
      </c>
      <c r="D8" s="37"/>
      <c r="E8" s="39"/>
      <c r="F8" s="40" t="s">
        <v>75</v>
      </c>
      <c r="G8" s="7"/>
      <c r="H8" s="7"/>
      <c r="I8" s="7"/>
    </row>
    <row r="9" spans="1:9">
      <c r="A9" s="36">
        <v>3</v>
      </c>
      <c r="B9" s="36"/>
      <c r="C9" s="36" t="s">
        <v>76</v>
      </c>
      <c r="D9" s="36"/>
      <c r="E9" s="38" t="s">
        <v>60</v>
      </c>
      <c r="F9" s="39" t="s">
        <v>228</v>
      </c>
      <c r="G9" s="6"/>
      <c r="H9" s="7"/>
      <c r="I9" s="7"/>
    </row>
    <row r="10" spans="1:9">
      <c r="A10" s="36">
        <v>4</v>
      </c>
      <c r="B10" s="36"/>
      <c r="C10" s="26" t="s">
        <v>60</v>
      </c>
      <c r="D10" s="26" t="s">
        <v>61</v>
      </c>
      <c r="E10" s="41"/>
      <c r="F10" s="2"/>
      <c r="G10" s="40" t="s">
        <v>75</v>
      </c>
      <c r="H10" s="7"/>
      <c r="I10" s="7"/>
    </row>
    <row r="11" spans="1:9">
      <c r="A11" s="37">
        <v>5</v>
      </c>
      <c r="B11" s="37"/>
      <c r="C11" s="37" t="s">
        <v>50</v>
      </c>
      <c r="D11" s="37" t="s">
        <v>33</v>
      </c>
      <c r="E11" s="38" t="s">
        <v>50</v>
      </c>
      <c r="F11" s="2"/>
      <c r="G11" s="39" t="s">
        <v>249</v>
      </c>
      <c r="H11" s="6"/>
      <c r="I11" s="7"/>
    </row>
    <row r="12" spans="1:9">
      <c r="A12" s="37">
        <v>6</v>
      </c>
      <c r="B12" s="37"/>
      <c r="C12" s="37" t="s">
        <v>56</v>
      </c>
      <c r="D12" s="37" t="s">
        <v>17</v>
      </c>
      <c r="E12" s="39" t="s">
        <v>205</v>
      </c>
      <c r="F12" s="42" t="s">
        <v>32</v>
      </c>
      <c r="G12" s="43"/>
      <c r="H12" s="6"/>
      <c r="I12" s="7"/>
    </row>
    <row r="13" spans="1:9">
      <c r="A13" s="36">
        <v>7</v>
      </c>
      <c r="B13" s="36"/>
      <c r="C13" s="36" t="s">
        <v>76</v>
      </c>
      <c r="D13" s="36"/>
      <c r="E13" s="38" t="s">
        <v>32</v>
      </c>
      <c r="F13" s="41" t="s">
        <v>232</v>
      </c>
      <c r="G13" s="2"/>
      <c r="H13" s="6"/>
      <c r="I13" s="7"/>
    </row>
    <row r="14" spans="1:9">
      <c r="A14" s="36">
        <v>8</v>
      </c>
      <c r="B14" s="36"/>
      <c r="C14" s="24" t="s">
        <v>32</v>
      </c>
      <c r="D14" s="24" t="s">
        <v>33</v>
      </c>
      <c r="E14" s="41"/>
      <c r="F14" s="7"/>
      <c r="G14" s="2"/>
      <c r="H14" s="141" t="s">
        <v>75</v>
      </c>
      <c r="I14" s="7"/>
    </row>
    <row r="15" spans="1:9">
      <c r="A15" s="34"/>
      <c r="B15" s="34"/>
      <c r="C15" s="34"/>
      <c r="D15" s="34"/>
      <c r="E15" s="7"/>
      <c r="F15" s="7"/>
      <c r="G15" s="2"/>
      <c r="H15" s="39" t="s">
        <v>257</v>
      </c>
      <c r="I15" s="6"/>
    </row>
    <row r="16" spans="1:9">
      <c r="A16" s="37">
        <v>9</v>
      </c>
      <c r="B16" s="37"/>
      <c r="C16" s="37" t="s">
        <v>38</v>
      </c>
      <c r="D16" s="37" t="s">
        <v>15</v>
      </c>
      <c r="E16" s="38" t="s">
        <v>38</v>
      </c>
      <c r="F16" s="7"/>
      <c r="G16" s="2"/>
      <c r="H16" s="43"/>
      <c r="I16" s="6"/>
    </row>
    <row r="17" spans="1:9">
      <c r="A17" s="37">
        <v>10</v>
      </c>
      <c r="B17" s="37"/>
      <c r="C17" s="37" t="s">
        <v>76</v>
      </c>
      <c r="D17" s="37"/>
      <c r="E17" s="39"/>
      <c r="F17" s="38" t="s">
        <v>38</v>
      </c>
      <c r="G17" s="2"/>
      <c r="H17" s="43"/>
      <c r="I17" s="6"/>
    </row>
    <row r="18" spans="1:9">
      <c r="A18" s="36">
        <v>11</v>
      </c>
      <c r="B18" s="36"/>
      <c r="C18" s="26" t="s">
        <v>46</v>
      </c>
      <c r="D18" s="26" t="s">
        <v>35</v>
      </c>
      <c r="E18" s="38" t="s">
        <v>71</v>
      </c>
      <c r="F18" s="39" t="s">
        <v>236</v>
      </c>
      <c r="G18" s="43"/>
      <c r="H18" s="43"/>
      <c r="I18" s="6"/>
    </row>
    <row r="19" spans="1:9">
      <c r="A19" s="36">
        <v>12</v>
      </c>
      <c r="B19" s="36"/>
      <c r="C19" s="26" t="s">
        <v>71</v>
      </c>
      <c r="D19" s="26" t="s">
        <v>72</v>
      </c>
      <c r="E19" s="41" t="s">
        <v>204</v>
      </c>
      <c r="F19" s="2"/>
      <c r="G19" s="38" t="s">
        <v>77</v>
      </c>
      <c r="H19" s="43"/>
      <c r="I19" s="6"/>
    </row>
    <row r="20" spans="1:9">
      <c r="A20" s="37">
        <v>13</v>
      </c>
      <c r="B20" s="37"/>
      <c r="C20" s="37" t="s">
        <v>14</v>
      </c>
      <c r="D20" s="37" t="s">
        <v>15</v>
      </c>
      <c r="E20" s="38" t="s">
        <v>14</v>
      </c>
      <c r="F20" s="2"/>
      <c r="G20" s="41" t="s">
        <v>253</v>
      </c>
      <c r="H20" s="2"/>
      <c r="I20" s="6"/>
    </row>
    <row r="21" spans="1:9">
      <c r="A21" s="37">
        <v>14</v>
      </c>
      <c r="B21" s="37"/>
      <c r="C21" s="37" t="s">
        <v>76</v>
      </c>
      <c r="D21" s="37"/>
      <c r="E21" s="39"/>
      <c r="F21" s="38" t="s">
        <v>77</v>
      </c>
      <c r="G21" s="6"/>
      <c r="H21" s="2"/>
      <c r="I21" s="6"/>
    </row>
    <row r="22" spans="1:9">
      <c r="A22" s="36">
        <v>15</v>
      </c>
      <c r="B22" s="36"/>
      <c r="C22" s="36" t="s">
        <v>76</v>
      </c>
      <c r="D22" s="36"/>
      <c r="E22" s="38" t="s">
        <v>77</v>
      </c>
      <c r="F22" s="41" t="s">
        <v>230</v>
      </c>
      <c r="G22" s="7"/>
      <c r="H22" s="2"/>
      <c r="I22" s="6"/>
    </row>
    <row r="23" spans="1:9">
      <c r="A23" s="36">
        <v>16</v>
      </c>
      <c r="B23" s="36">
        <v>1538</v>
      </c>
      <c r="C23" s="36" t="s">
        <v>77</v>
      </c>
      <c r="D23" s="36" t="s">
        <v>45</v>
      </c>
      <c r="E23" s="41"/>
      <c r="F23" s="7"/>
      <c r="G23" s="7"/>
      <c r="H23" s="2"/>
      <c r="I23" s="6"/>
    </row>
    <row r="24" spans="1:9">
      <c r="A24" s="44"/>
      <c r="B24" s="35"/>
      <c r="C24" s="35"/>
      <c r="D24" s="35"/>
      <c r="E24" s="7"/>
      <c r="F24" s="7"/>
      <c r="G24" s="7"/>
      <c r="H24" s="2"/>
      <c r="I24" s="142" t="s">
        <v>80</v>
      </c>
    </row>
    <row r="25" spans="1:9">
      <c r="A25" s="37">
        <v>17</v>
      </c>
      <c r="B25" s="37">
        <v>1711</v>
      </c>
      <c r="C25" s="37" t="s">
        <v>78</v>
      </c>
      <c r="D25" s="37" t="s">
        <v>79</v>
      </c>
      <c r="E25" s="38" t="s">
        <v>78</v>
      </c>
      <c r="F25" s="7"/>
      <c r="G25" s="7"/>
      <c r="H25" s="2"/>
      <c r="I25" s="143" t="s">
        <v>266</v>
      </c>
    </row>
    <row r="26" spans="1:9">
      <c r="A26" s="37">
        <v>18</v>
      </c>
      <c r="B26" s="37"/>
      <c r="C26" s="37" t="s">
        <v>76</v>
      </c>
      <c r="D26" s="37"/>
      <c r="E26" s="39"/>
      <c r="F26" s="38" t="s">
        <v>78</v>
      </c>
      <c r="G26" s="7"/>
      <c r="H26" s="2"/>
      <c r="I26" s="6"/>
    </row>
    <row r="27" spans="1:9">
      <c r="A27" s="36">
        <v>19</v>
      </c>
      <c r="B27" s="36"/>
      <c r="C27" s="36" t="s">
        <v>76</v>
      </c>
      <c r="D27" s="36"/>
      <c r="E27" s="38" t="s">
        <v>53</v>
      </c>
      <c r="F27" s="39" t="s">
        <v>229</v>
      </c>
      <c r="G27" s="6"/>
      <c r="H27" s="2"/>
      <c r="I27" s="6"/>
    </row>
    <row r="28" spans="1:9">
      <c r="A28" s="36">
        <v>20</v>
      </c>
      <c r="B28" s="36"/>
      <c r="C28" s="36" t="s">
        <v>53</v>
      </c>
      <c r="D28" s="36" t="s">
        <v>45</v>
      </c>
      <c r="E28" s="41"/>
      <c r="F28" s="2"/>
      <c r="G28" s="38" t="s">
        <v>78</v>
      </c>
      <c r="H28" s="2"/>
      <c r="I28" s="6"/>
    </row>
    <row r="29" spans="1:9">
      <c r="A29" s="37">
        <v>21</v>
      </c>
      <c r="B29" s="37"/>
      <c r="C29" s="37" t="s">
        <v>62</v>
      </c>
      <c r="D29" s="37" t="s">
        <v>63</v>
      </c>
      <c r="E29" s="38" t="s">
        <v>68</v>
      </c>
      <c r="F29" s="2"/>
      <c r="G29" s="39" t="s">
        <v>254</v>
      </c>
      <c r="H29" s="43"/>
      <c r="I29" s="6"/>
    </row>
    <row r="30" spans="1:9">
      <c r="A30" s="37">
        <v>22</v>
      </c>
      <c r="B30" s="37"/>
      <c r="C30" s="37" t="s">
        <v>68</v>
      </c>
      <c r="D30" s="37" t="s">
        <v>35</v>
      </c>
      <c r="E30" s="39" t="s">
        <v>207</v>
      </c>
      <c r="F30" s="38" t="s">
        <v>12</v>
      </c>
      <c r="G30" s="43"/>
      <c r="H30" s="43"/>
      <c r="I30" s="6"/>
    </row>
    <row r="31" spans="1:9">
      <c r="A31" s="36">
        <v>23</v>
      </c>
      <c r="B31" s="36"/>
      <c r="C31" s="36" t="s">
        <v>76</v>
      </c>
      <c r="D31" s="36"/>
      <c r="E31" s="38" t="s">
        <v>12</v>
      </c>
      <c r="F31" s="41" t="s">
        <v>237</v>
      </c>
      <c r="G31" s="2"/>
      <c r="H31" s="43"/>
      <c r="I31" s="6"/>
    </row>
    <row r="32" spans="1:9">
      <c r="A32" s="36">
        <v>24</v>
      </c>
      <c r="B32" s="23"/>
      <c r="C32" s="24" t="s">
        <v>12</v>
      </c>
      <c r="D32" s="24" t="s">
        <v>13</v>
      </c>
      <c r="E32" s="41"/>
      <c r="F32" s="7"/>
      <c r="G32" s="2"/>
      <c r="H32" s="137" t="s">
        <v>80</v>
      </c>
      <c r="I32" s="6"/>
    </row>
    <row r="33" spans="1:9">
      <c r="A33" s="34"/>
      <c r="B33" s="34"/>
      <c r="C33" s="34"/>
      <c r="D33" s="34"/>
      <c r="E33" s="7"/>
      <c r="F33" s="7"/>
      <c r="G33" s="2"/>
      <c r="H33" s="41" t="s">
        <v>258</v>
      </c>
      <c r="I33" s="7"/>
    </row>
    <row r="34" spans="1:9">
      <c r="A34" s="37">
        <v>25</v>
      </c>
      <c r="B34" s="37"/>
      <c r="C34" s="37" t="s">
        <v>44</v>
      </c>
      <c r="D34" s="37" t="s">
        <v>45</v>
      </c>
      <c r="E34" s="38" t="s">
        <v>44</v>
      </c>
      <c r="F34" s="7"/>
      <c r="G34" s="2"/>
      <c r="H34" s="6"/>
      <c r="I34" s="7"/>
    </row>
    <row r="35" spans="1:9">
      <c r="A35" s="37">
        <v>26</v>
      </c>
      <c r="B35" s="37"/>
      <c r="C35" s="37" t="s">
        <v>76</v>
      </c>
      <c r="D35" s="37"/>
      <c r="E35" s="39"/>
      <c r="F35" s="38" t="s">
        <v>55</v>
      </c>
      <c r="G35" s="2"/>
      <c r="H35" s="6"/>
      <c r="I35" s="7"/>
    </row>
    <row r="36" spans="1:9">
      <c r="A36" s="36">
        <v>27</v>
      </c>
      <c r="B36" s="36"/>
      <c r="C36" s="27" t="s">
        <v>34</v>
      </c>
      <c r="D36" s="27" t="s">
        <v>35</v>
      </c>
      <c r="E36" s="38" t="s">
        <v>55</v>
      </c>
      <c r="F36" s="39" t="s">
        <v>238</v>
      </c>
      <c r="G36" s="43"/>
      <c r="H36" s="6"/>
      <c r="I36" s="7"/>
    </row>
    <row r="37" spans="1:9">
      <c r="A37" s="36">
        <v>28</v>
      </c>
      <c r="B37" s="36"/>
      <c r="C37" s="26" t="s">
        <v>55</v>
      </c>
      <c r="D37" s="26" t="s">
        <v>41</v>
      </c>
      <c r="E37" s="41" t="s">
        <v>206</v>
      </c>
      <c r="F37" s="2"/>
      <c r="G37" s="137" t="s">
        <v>80</v>
      </c>
      <c r="H37" s="6"/>
      <c r="I37" s="7"/>
    </row>
    <row r="38" spans="1:9">
      <c r="A38" s="37">
        <v>29</v>
      </c>
      <c r="B38" s="37"/>
      <c r="C38" s="37" t="s">
        <v>39</v>
      </c>
      <c r="D38" s="37" t="s">
        <v>35</v>
      </c>
      <c r="E38" s="133" t="s">
        <v>39</v>
      </c>
      <c r="F38" s="2"/>
      <c r="G38" s="41" t="s">
        <v>251</v>
      </c>
      <c r="H38" s="7"/>
      <c r="I38" s="7"/>
    </row>
    <row r="39" spans="1:9">
      <c r="A39" s="37">
        <v>30</v>
      </c>
      <c r="B39" s="37"/>
      <c r="C39" s="37" t="s">
        <v>76</v>
      </c>
      <c r="D39" s="130"/>
      <c r="E39" s="135"/>
      <c r="F39" s="137" t="s">
        <v>80</v>
      </c>
      <c r="G39" s="6"/>
      <c r="H39" s="7"/>
      <c r="I39" s="7"/>
    </row>
    <row r="40" spans="1:9">
      <c r="A40" s="36">
        <v>31</v>
      </c>
      <c r="B40" s="36"/>
      <c r="C40" s="36" t="s">
        <v>76</v>
      </c>
      <c r="D40" s="131"/>
      <c r="E40" s="134" t="s">
        <v>80</v>
      </c>
      <c r="F40" s="138" t="s">
        <v>231</v>
      </c>
      <c r="G40" s="7"/>
      <c r="H40" s="7"/>
      <c r="I40" s="7"/>
    </row>
    <row r="41" spans="1:9">
      <c r="A41" s="36">
        <v>32</v>
      </c>
      <c r="B41" s="36">
        <v>1911</v>
      </c>
      <c r="C41" s="36" t="s">
        <v>80</v>
      </c>
      <c r="D41" s="36" t="s">
        <v>17</v>
      </c>
      <c r="E41" s="136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B1" workbookViewId="0">
      <selection activeCell="G21" sqref="G21"/>
    </sheetView>
  </sheetViews>
  <sheetFormatPr defaultRowHeight="15"/>
  <cols>
    <col min="3" max="3" width="26" customWidth="1"/>
    <col min="4" max="4" width="15.140625" customWidth="1"/>
    <col min="5" max="5" width="19" customWidth="1"/>
    <col min="6" max="6" width="24.85546875" customWidth="1"/>
    <col min="7" max="7" width="24.7109375" customWidth="1"/>
  </cols>
  <sheetData>
    <row r="1" spans="1:9" ht="15.75" thickBot="1"/>
    <row r="2" spans="1:9" ht="18">
      <c r="A2" s="2"/>
      <c r="B2" s="3" t="s">
        <v>0</v>
      </c>
      <c r="C2" s="4"/>
      <c r="D2" s="4" t="s">
        <v>1</v>
      </c>
      <c r="E2" s="5"/>
      <c r="F2" s="6"/>
      <c r="G2" s="7"/>
      <c r="H2" s="7"/>
    </row>
    <row r="3" spans="1:9" ht="15.75">
      <c r="A3" s="2"/>
      <c r="B3" s="9" t="s">
        <v>2</v>
      </c>
      <c r="C3" s="10"/>
      <c r="D3" s="10" t="s">
        <v>188</v>
      </c>
      <c r="E3" s="11"/>
      <c r="F3" s="6"/>
      <c r="G3" s="7"/>
      <c r="H3" s="7"/>
    </row>
    <row r="4" spans="1:9" ht="16.5" thickBot="1">
      <c r="A4" s="2"/>
      <c r="B4" s="12" t="s">
        <v>4</v>
      </c>
      <c r="C4" s="13"/>
      <c r="D4" s="13"/>
      <c r="E4" s="14"/>
      <c r="F4" s="6"/>
      <c r="G4" s="7"/>
      <c r="H4" s="7"/>
    </row>
    <row r="5" spans="1:9">
      <c r="A5" s="33"/>
      <c r="B5" s="34"/>
      <c r="C5" s="34"/>
      <c r="D5" s="34"/>
      <c r="E5" s="35"/>
      <c r="F5" s="7"/>
      <c r="G5" s="7"/>
      <c r="H5" s="7"/>
    </row>
    <row r="6" spans="1:9">
      <c r="A6" s="36"/>
      <c r="B6" s="36" t="s">
        <v>5</v>
      </c>
      <c r="C6" s="36" t="s">
        <v>74</v>
      </c>
      <c r="D6" s="36" t="s">
        <v>7</v>
      </c>
      <c r="E6" s="6"/>
      <c r="F6" s="7"/>
      <c r="G6" s="7"/>
      <c r="H6" s="7"/>
    </row>
    <row r="7" spans="1:9">
      <c r="A7" s="37">
        <v>1</v>
      </c>
      <c r="B7" s="37">
        <v>959</v>
      </c>
      <c r="C7" s="37" t="s">
        <v>51</v>
      </c>
      <c r="D7" s="37" t="s">
        <v>35</v>
      </c>
      <c r="E7" s="38" t="s">
        <v>51</v>
      </c>
      <c r="F7" s="7"/>
      <c r="G7" s="7"/>
      <c r="H7" s="7"/>
    </row>
    <row r="8" spans="1:9">
      <c r="A8" s="37">
        <v>2</v>
      </c>
      <c r="B8" s="37"/>
      <c r="C8" s="37" t="s">
        <v>76</v>
      </c>
      <c r="D8" s="37"/>
      <c r="E8" s="39"/>
      <c r="F8" s="40" t="s">
        <v>51</v>
      </c>
      <c r="G8" s="7"/>
      <c r="H8" s="7"/>
    </row>
    <row r="9" spans="1:9">
      <c r="A9" s="36">
        <v>3</v>
      </c>
      <c r="B9" s="36"/>
      <c r="C9" s="36" t="s">
        <v>76</v>
      </c>
      <c r="D9" s="36"/>
      <c r="E9" s="38" t="s">
        <v>58</v>
      </c>
      <c r="F9" s="39" t="s">
        <v>234</v>
      </c>
      <c r="G9" s="6"/>
      <c r="H9" s="7"/>
    </row>
    <row r="10" spans="1:9">
      <c r="A10" s="36">
        <v>4</v>
      </c>
      <c r="B10" s="36"/>
      <c r="C10" s="36" t="s">
        <v>58</v>
      </c>
      <c r="D10" s="36" t="s">
        <v>13</v>
      </c>
      <c r="E10" s="41"/>
      <c r="F10" s="2"/>
      <c r="G10" s="40" t="s">
        <v>36</v>
      </c>
      <c r="H10" s="7"/>
    </row>
    <row r="11" spans="1:9">
      <c r="A11" s="37">
        <v>5</v>
      </c>
      <c r="B11" s="37">
        <v>672</v>
      </c>
      <c r="C11" s="37" t="s">
        <v>36</v>
      </c>
      <c r="D11" s="37" t="s">
        <v>15</v>
      </c>
      <c r="E11" s="38" t="s">
        <v>36</v>
      </c>
      <c r="F11" s="2"/>
      <c r="G11" s="39" t="s">
        <v>247</v>
      </c>
      <c r="H11" s="6"/>
    </row>
    <row r="12" spans="1:9">
      <c r="A12" s="37">
        <v>6</v>
      </c>
      <c r="B12" s="37">
        <v>635</v>
      </c>
      <c r="C12" s="37" t="s">
        <v>52</v>
      </c>
      <c r="D12" s="37" t="s">
        <v>17</v>
      </c>
      <c r="E12" s="39" t="s">
        <v>209</v>
      </c>
      <c r="F12" s="42" t="s">
        <v>36</v>
      </c>
      <c r="G12" s="43"/>
      <c r="H12" s="6"/>
    </row>
    <row r="13" spans="1:9">
      <c r="A13" s="36">
        <v>7</v>
      </c>
      <c r="B13" s="36"/>
      <c r="C13" s="36" t="s">
        <v>76</v>
      </c>
      <c r="D13" s="36"/>
      <c r="E13" s="38"/>
      <c r="F13" s="41" t="s">
        <v>233</v>
      </c>
      <c r="G13" s="2"/>
      <c r="H13" s="6"/>
    </row>
    <row r="14" spans="1:9">
      <c r="A14" s="36">
        <v>8</v>
      </c>
      <c r="B14" s="36">
        <v>678</v>
      </c>
      <c r="C14" s="24" t="s">
        <v>64</v>
      </c>
      <c r="D14" s="24" t="s">
        <v>33</v>
      </c>
      <c r="E14" s="41"/>
      <c r="F14" s="7"/>
      <c r="G14" s="2"/>
      <c r="H14" s="141" t="s">
        <v>65</v>
      </c>
    </row>
    <row r="15" spans="1:9">
      <c r="A15" s="34"/>
      <c r="B15" s="34"/>
      <c r="C15" s="34"/>
      <c r="D15" s="34"/>
      <c r="E15" s="7"/>
      <c r="F15" s="7"/>
      <c r="G15" s="2"/>
      <c r="H15" s="41" t="s">
        <v>250</v>
      </c>
      <c r="I15" s="63"/>
    </row>
    <row r="16" spans="1:9">
      <c r="A16" s="37">
        <v>9</v>
      </c>
      <c r="B16" s="37">
        <v>689</v>
      </c>
      <c r="C16" s="37" t="s">
        <v>40</v>
      </c>
      <c r="D16" s="37" t="s">
        <v>41</v>
      </c>
      <c r="E16" s="38" t="s">
        <v>40</v>
      </c>
      <c r="F16" s="7"/>
      <c r="G16" s="2"/>
      <c r="H16" s="6"/>
      <c r="I16" s="63"/>
    </row>
    <row r="17" spans="1:9">
      <c r="A17" s="37">
        <v>10</v>
      </c>
      <c r="B17" s="37"/>
      <c r="C17" s="37" t="s">
        <v>76</v>
      </c>
      <c r="D17" s="37"/>
      <c r="E17" s="39"/>
      <c r="F17" s="40" t="s">
        <v>65</v>
      </c>
      <c r="G17" s="2"/>
      <c r="H17" s="6"/>
      <c r="I17" s="63"/>
    </row>
    <row r="18" spans="1:9">
      <c r="A18" s="36">
        <v>11</v>
      </c>
      <c r="B18" s="36"/>
      <c r="C18" s="26" t="s">
        <v>65</v>
      </c>
      <c r="D18" s="26" t="s">
        <v>66</v>
      </c>
      <c r="E18" s="139" t="s">
        <v>65</v>
      </c>
      <c r="F18" s="39" t="s">
        <v>235</v>
      </c>
      <c r="G18" s="43"/>
      <c r="H18" s="6"/>
      <c r="I18" s="63"/>
    </row>
    <row r="19" spans="1:9">
      <c r="A19" s="36">
        <v>12</v>
      </c>
      <c r="B19" s="36">
        <v>666</v>
      </c>
      <c r="C19" s="36" t="s">
        <v>16</v>
      </c>
      <c r="D19" s="36" t="s">
        <v>17</v>
      </c>
      <c r="E19" s="41" t="s">
        <v>208</v>
      </c>
      <c r="F19" s="2"/>
      <c r="G19" s="40" t="s">
        <v>65</v>
      </c>
      <c r="H19" s="6"/>
      <c r="I19" s="63"/>
    </row>
    <row r="20" spans="1:9">
      <c r="A20" s="37">
        <v>13</v>
      </c>
      <c r="B20" s="37"/>
      <c r="C20" s="37" t="s">
        <v>48</v>
      </c>
      <c r="D20" s="37" t="s">
        <v>13</v>
      </c>
      <c r="E20" s="38" t="s">
        <v>48</v>
      </c>
      <c r="F20" s="2"/>
      <c r="G20" s="41" t="s">
        <v>243</v>
      </c>
      <c r="H20" s="7"/>
      <c r="I20" s="63"/>
    </row>
    <row r="21" spans="1:9">
      <c r="A21" s="37">
        <v>14</v>
      </c>
      <c r="B21" s="37">
        <v>673</v>
      </c>
      <c r="C21" s="37" t="s">
        <v>70</v>
      </c>
      <c r="D21" s="37" t="s">
        <v>33</v>
      </c>
      <c r="E21" s="39" t="s">
        <v>227</v>
      </c>
      <c r="F21" s="42" t="s">
        <v>69</v>
      </c>
      <c r="G21" s="6"/>
      <c r="H21" s="7"/>
      <c r="I21" s="63"/>
    </row>
    <row r="22" spans="1:9">
      <c r="A22" s="36">
        <v>15</v>
      </c>
      <c r="B22" s="36"/>
      <c r="C22" s="36" t="s">
        <v>76</v>
      </c>
      <c r="D22" s="36"/>
      <c r="E22" s="38" t="s">
        <v>69</v>
      </c>
      <c r="F22" s="41" t="s">
        <v>239</v>
      </c>
      <c r="G22" s="7"/>
      <c r="H22" s="7"/>
      <c r="I22" s="63"/>
    </row>
    <row r="23" spans="1:9">
      <c r="A23" s="36">
        <v>16</v>
      </c>
      <c r="B23" s="36">
        <v>713</v>
      </c>
      <c r="C23" s="36" t="s">
        <v>69</v>
      </c>
      <c r="D23" s="36" t="s">
        <v>15</v>
      </c>
      <c r="E23" s="41"/>
      <c r="F23" s="7"/>
      <c r="G23" s="7"/>
      <c r="H23" s="7"/>
      <c r="I23" s="6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16" sqref="H16"/>
    </sheetView>
  </sheetViews>
  <sheetFormatPr defaultRowHeight="15"/>
  <cols>
    <col min="1" max="1" width="4.7109375" customWidth="1"/>
    <col min="3" max="3" width="36" customWidth="1"/>
    <col min="4" max="4" width="15.7109375" customWidth="1"/>
    <col min="5" max="5" width="35.85546875" customWidth="1"/>
    <col min="6" max="6" width="36.5703125" customWidth="1"/>
    <col min="7" max="7" width="28.7109375" customWidth="1"/>
    <col min="8" max="8" width="12.5703125" customWidth="1"/>
  </cols>
  <sheetData>
    <row r="1" spans="1:8" ht="15.75" thickBot="1"/>
    <row r="2" spans="1:8" ht="18">
      <c r="A2" s="2"/>
      <c r="B2" s="3" t="s">
        <v>0</v>
      </c>
      <c r="C2" s="4"/>
      <c r="D2" s="4" t="s">
        <v>1</v>
      </c>
      <c r="E2" s="5"/>
      <c r="F2" s="6"/>
      <c r="G2" s="7"/>
      <c r="H2" s="7"/>
    </row>
    <row r="3" spans="1:8" ht="15.75">
      <c r="A3" s="2"/>
      <c r="B3" s="9" t="s">
        <v>2</v>
      </c>
      <c r="C3" s="10"/>
      <c r="D3" s="10" t="s">
        <v>210</v>
      </c>
      <c r="E3" s="11"/>
      <c r="F3" s="6"/>
      <c r="G3" s="7"/>
      <c r="H3" s="7"/>
    </row>
    <row r="4" spans="1:8" ht="16.5" thickBot="1">
      <c r="A4" s="2"/>
      <c r="B4" s="12" t="s">
        <v>4</v>
      </c>
      <c r="C4" s="13"/>
      <c r="D4" s="13"/>
      <c r="E4" s="14"/>
      <c r="F4" s="6"/>
      <c r="G4" s="7"/>
      <c r="H4" s="7"/>
    </row>
    <row r="5" spans="1:8">
      <c r="A5" s="33"/>
      <c r="B5" s="34"/>
      <c r="C5" s="34"/>
      <c r="D5" s="34"/>
      <c r="E5" s="35"/>
      <c r="F5" s="7"/>
      <c r="G5" s="7"/>
      <c r="H5" s="7"/>
    </row>
    <row r="6" spans="1:8">
      <c r="A6" s="36"/>
      <c r="B6" s="36" t="s">
        <v>5</v>
      </c>
      <c r="C6" s="36" t="s">
        <v>74</v>
      </c>
      <c r="D6" s="36" t="s">
        <v>7</v>
      </c>
      <c r="E6" s="6"/>
      <c r="F6" s="7"/>
      <c r="G6" s="7"/>
      <c r="H6" s="7"/>
    </row>
    <row r="7" spans="1:8">
      <c r="A7" s="37">
        <v>1</v>
      </c>
      <c r="B7" s="37">
        <v>4345</v>
      </c>
      <c r="C7" s="37" t="s">
        <v>211</v>
      </c>
      <c r="D7" s="37" t="s">
        <v>212</v>
      </c>
      <c r="E7" s="38" t="s">
        <v>211</v>
      </c>
      <c r="F7" s="7"/>
      <c r="G7" s="7"/>
      <c r="H7" s="7"/>
    </row>
    <row r="8" spans="1:8">
      <c r="A8" s="37">
        <v>2</v>
      </c>
      <c r="B8" s="37"/>
      <c r="C8" s="37" t="s">
        <v>76</v>
      </c>
      <c r="D8" s="37"/>
      <c r="E8" s="39"/>
      <c r="F8" s="38" t="s">
        <v>211</v>
      </c>
      <c r="G8" s="7"/>
      <c r="H8" s="7"/>
    </row>
    <row r="9" spans="1:8">
      <c r="A9" s="36">
        <v>3</v>
      </c>
      <c r="B9" s="36"/>
      <c r="C9" s="36" t="s">
        <v>76</v>
      </c>
      <c r="D9" s="36"/>
      <c r="E9" s="38" t="s">
        <v>213</v>
      </c>
      <c r="F9" s="39" t="s">
        <v>241</v>
      </c>
      <c r="G9" s="6"/>
      <c r="H9" s="7"/>
    </row>
    <row r="10" spans="1:8">
      <c r="A10" s="36">
        <v>4</v>
      </c>
      <c r="B10" s="36"/>
      <c r="C10" s="65" t="s">
        <v>213</v>
      </c>
      <c r="D10" s="65" t="s">
        <v>41</v>
      </c>
      <c r="E10" s="41"/>
      <c r="F10" s="2"/>
      <c r="G10" s="38" t="s">
        <v>211</v>
      </c>
      <c r="H10" s="7"/>
    </row>
    <row r="11" spans="1:8">
      <c r="A11" s="37">
        <v>5</v>
      </c>
      <c r="B11" s="37"/>
      <c r="C11" s="37" t="s">
        <v>214</v>
      </c>
      <c r="D11" s="37" t="s">
        <v>41</v>
      </c>
      <c r="E11" s="38" t="s">
        <v>214</v>
      </c>
      <c r="F11" s="2"/>
      <c r="G11" s="39" t="s">
        <v>256</v>
      </c>
      <c r="H11" s="6"/>
    </row>
    <row r="12" spans="1:8">
      <c r="A12" s="37">
        <v>6</v>
      </c>
      <c r="B12" s="37"/>
      <c r="C12" s="37" t="s">
        <v>215</v>
      </c>
      <c r="D12" s="37" t="s">
        <v>216</v>
      </c>
      <c r="E12" s="39" t="s">
        <v>245</v>
      </c>
      <c r="F12" s="38" t="s">
        <v>217</v>
      </c>
      <c r="G12" s="43"/>
      <c r="H12" s="6"/>
    </row>
    <row r="13" spans="1:8">
      <c r="A13" s="36">
        <v>7</v>
      </c>
      <c r="B13" s="36"/>
      <c r="C13" s="36" t="s">
        <v>76</v>
      </c>
      <c r="D13" s="36"/>
      <c r="E13" s="38" t="s">
        <v>217</v>
      </c>
      <c r="F13" s="41" t="s">
        <v>252</v>
      </c>
      <c r="G13" s="2"/>
      <c r="H13" s="6"/>
    </row>
    <row r="14" spans="1:8">
      <c r="A14" s="36">
        <v>8</v>
      </c>
      <c r="B14" s="36">
        <v>3528</v>
      </c>
      <c r="C14" s="36" t="s">
        <v>217</v>
      </c>
      <c r="D14" s="36" t="s">
        <v>218</v>
      </c>
      <c r="E14" s="41"/>
      <c r="F14" s="7"/>
      <c r="G14" s="2"/>
      <c r="H14" s="139" t="s">
        <v>211</v>
      </c>
    </row>
    <row r="15" spans="1:8">
      <c r="A15" s="34"/>
      <c r="B15" s="34"/>
      <c r="C15" s="34"/>
      <c r="D15" s="34"/>
      <c r="E15" s="7"/>
      <c r="F15" s="7"/>
      <c r="G15" s="2"/>
      <c r="H15" s="41" t="s">
        <v>259</v>
      </c>
    </row>
    <row r="16" spans="1:8">
      <c r="A16" s="37">
        <v>9</v>
      </c>
      <c r="B16" s="37">
        <v>3419</v>
      </c>
      <c r="C16" s="37" t="s">
        <v>219</v>
      </c>
      <c r="D16" s="37" t="s">
        <v>220</v>
      </c>
      <c r="E16" s="38" t="s">
        <v>219</v>
      </c>
      <c r="F16" s="7"/>
      <c r="G16" s="2"/>
      <c r="H16" s="6"/>
    </row>
    <row r="17" spans="1:8">
      <c r="A17" s="37">
        <v>10</v>
      </c>
      <c r="B17" s="37"/>
      <c r="C17" s="37"/>
      <c r="D17" s="37"/>
      <c r="E17" s="39"/>
      <c r="F17" s="139" t="s">
        <v>222</v>
      </c>
      <c r="G17" s="2"/>
      <c r="H17" s="6"/>
    </row>
    <row r="18" spans="1:8">
      <c r="A18" s="36">
        <v>11</v>
      </c>
      <c r="B18" s="36"/>
      <c r="C18" s="36" t="s">
        <v>221</v>
      </c>
      <c r="D18" s="36" t="s">
        <v>35</v>
      </c>
      <c r="E18" s="38" t="s">
        <v>222</v>
      </c>
      <c r="F18" s="39" t="s">
        <v>248</v>
      </c>
      <c r="G18" s="43"/>
      <c r="H18" s="6"/>
    </row>
    <row r="19" spans="1:8">
      <c r="A19" s="36">
        <v>12</v>
      </c>
      <c r="B19" s="36"/>
      <c r="C19" s="26" t="s">
        <v>222</v>
      </c>
      <c r="D19" s="26" t="s">
        <v>223</v>
      </c>
      <c r="E19" s="41" t="s">
        <v>242</v>
      </c>
      <c r="F19" s="2"/>
      <c r="G19" s="139" t="s">
        <v>226</v>
      </c>
      <c r="H19" s="6"/>
    </row>
    <row r="20" spans="1:8">
      <c r="A20" s="37">
        <v>13</v>
      </c>
      <c r="B20" s="37"/>
      <c r="C20" s="37" t="s">
        <v>224</v>
      </c>
      <c r="D20" s="37" t="s">
        <v>225</v>
      </c>
      <c r="E20" s="38" t="s">
        <v>224</v>
      </c>
      <c r="F20" s="2"/>
      <c r="G20" s="41" t="s">
        <v>255</v>
      </c>
      <c r="H20" s="7"/>
    </row>
    <row r="21" spans="1:8">
      <c r="A21" s="37">
        <v>14</v>
      </c>
      <c r="B21" s="37"/>
      <c r="C21" s="37" t="s">
        <v>76</v>
      </c>
      <c r="D21" s="37"/>
      <c r="E21" s="39"/>
      <c r="F21" s="38" t="s">
        <v>226</v>
      </c>
      <c r="G21" s="6"/>
      <c r="H21" s="7"/>
    </row>
    <row r="22" spans="1:8">
      <c r="A22" s="36">
        <v>15</v>
      </c>
      <c r="B22" s="140"/>
      <c r="C22" s="140" t="s">
        <v>76</v>
      </c>
      <c r="D22" s="140"/>
      <c r="E22" s="38" t="s">
        <v>226</v>
      </c>
      <c r="F22" s="41" t="s">
        <v>246</v>
      </c>
      <c r="G22" s="7"/>
      <c r="H22" s="7"/>
    </row>
    <row r="23" spans="1:8">
      <c r="A23" s="131">
        <v>16</v>
      </c>
      <c r="B23" s="60">
        <v>3832</v>
      </c>
      <c r="C23" s="61" t="s">
        <v>226</v>
      </c>
      <c r="D23" s="61" t="s">
        <v>17</v>
      </c>
      <c r="E23" s="132"/>
      <c r="F23" s="7"/>
      <c r="G23" s="7"/>
      <c r="H23" s="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22" sqref="F22:H22"/>
    </sheetView>
  </sheetViews>
  <sheetFormatPr defaultRowHeight="15"/>
  <cols>
    <col min="1" max="1" width="5.5703125" customWidth="1"/>
  </cols>
  <sheetData>
    <row r="1" spans="1:7" ht="15.75" thickBot="1"/>
    <row r="2" spans="1:7" ht="18">
      <c r="A2" s="45"/>
      <c r="B2" s="46" t="s">
        <v>0</v>
      </c>
      <c r="C2" s="47"/>
      <c r="D2" s="47"/>
      <c r="E2" s="48"/>
      <c r="F2" s="49"/>
      <c r="G2" s="50"/>
    </row>
    <row r="3" spans="1:7" ht="15.75">
      <c r="A3" s="45"/>
      <c r="B3" s="51" t="s">
        <v>2</v>
      </c>
      <c r="C3" s="52"/>
      <c r="D3" s="52"/>
      <c r="E3" s="53"/>
      <c r="F3" s="49"/>
      <c r="G3" s="50"/>
    </row>
    <row r="4" spans="1:7" ht="16.5" thickBot="1">
      <c r="A4" s="45"/>
      <c r="B4" s="54" t="s">
        <v>4</v>
      </c>
      <c r="C4" s="55"/>
      <c r="D4" s="55"/>
      <c r="E4" s="56"/>
      <c r="F4" s="49"/>
      <c r="G4" s="50"/>
    </row>
    <row r="5" spans="1:7">
      <c r="A5" s="57"/>
      <c r="B5" s="58"/>
      <c r="C5" s="58"/>
      <c r="D5" s="58"/>
      <c r="E5" s="58"/>
      <c r="F5" s="57"/>
      <c r="G5" s="57"/>
    </row>
    <row r="6" spans="1:7">
      <c r="A6" s="18"/>
      <c r="B6" s="19" t="s">
        <v>5</v>
      </c>
      <c r="C6" s="19" t="s">
        <v>6</v>
      </c>
      <c r="D6" s="18" t="s">
        <v>8</v>
      </c>
      <c r="E6" s="18" t="s">
        <v>9</v>
      </c>
      <c r="F6" s="18" t="s">
        <v>10</v>
      </c>
      <c r="G6" s="59" t="s">
        <v>11</v>
      </c>
    </row>
    <row r="7" spans="1:7">
      <c r="A7" s="22">
        <v>1</v>
      </c>
      <c r="B7" s="60">
        <v>2922</v>
      </c>
      <c r="C7" s="61" t="s">
        <v>41</v>
      </c>
      <c r="D7" s="25">
        <v>2</v>
      </c>
      <c r="E7" s="26"/>
      <c r="F7" s="26"/>
      <c r="G7" s="26">
        <v>2</v>
      </c>
    </row>
    <row r="8" spans="1:7">
      <c r="A8" s="22">
        <v>2</v>
      </c>
      <c r="B8" s="60">
        <v>2722</v>
      </c>
      <c r="C8" s="61" t="s">
        <v>15</v>
      </c>
      <c r="D8" s="25">
        <v>1</v>
      </c>
      <c r="E8" s="26"/>
      <c r="F8" s="26"/>
      <c r="G8" s="26">
        <v>3</v>
      </c>
    </row>
    <row r="9" spans="1:7">
      <c r="A9" s="22">
        <v>3</v>
      </c>
      <c r="B9" s="60">
        <v>2675</v>
      </c>
      <c r="C9" s="61" t="s">
        <v>33</v>
      </c>
      <c r="D9" s="25">
        <v>3</v>
      </c>
      <c r="E9" s="26"/>
      <c r="F9" s="26"/>
      <c r="G9" s="26">
        <v>1</v>
      </c>
    </row>
    <row r="10" spans="1:7">
      <c r="A10" s="22">
        <v>4</v>
      </c>
      <c r="B10" s="60">
        <v>2158</v>
      </c>
      <c r="C10" s="61" t="s">
        <v>81</v>
      </c>
      <c r="D10" s="25">
        <v>0</v>
      </c>
      <c r="E10" s="26"/>
      <c r="F10" s="26"/>
      <c r="G10" s="26">
        <v>4</v>
      </c>
    </row>
    <row r="11" spans="1:7">
      <c r="A11" s="28"/>
      <c r="B11" s="21"/>
      <c r="C11" s="30"/>
      <c r="D11" s="29"/>
      <c r="E11" s="29"/>
      <c r="F11" s="28"/>
      <c r="G11" s="28"/>
    </row>
    <row r="12" spans="1:7">
      <c r="A12" s="21"/>
      <c r="B12" s="31"/>
      <c r="C12" s="18"/>
      <c r="D12" s="18" t="s">
        <v>23</v>
      </c>
      <c r="E12" s="59" t="s">
        <v>24</v>
      </c>
      <c r="F12" s="62"/>
      <c r="G12" s="63"/>
    </row>
    <row r="13" spans="1:7">
      <c r="A13" s="21"/>
      <c r="B13" s="31"/>
      <c r="C13" s="18" t="s">
        <v>25</v>
      </c>
      <c r="D13" s="18" t="s">
        <v>28</v>
      </c>
      <c r="E13" s="26">
        <v>4</v>
      </c>
    </row>
    <row r="14" spans="1:7">
      <c r="A14" s="21"/>
      <c r="B14" s="31"/>
      <c r="C14" s="18" t="s">
        <v>26</v>
      </c>
      <c r="D14" s="18" t="s">
        <v>138</v>
      </c>
      <c r="E14" s="26">
        <v>3</v>
      </c>
    </row>
    <row r="15" spans="1:7">
      <c r="A15" s="21"/>
      <c r="B15" s="31"/>
      <c r="C15" s="18" t="s">
        <v>27</v>
      </c>
      <c r="D15" s="18" t="s">
        <v>195</v>
      </c>
      <c r="E15" s="26">
        <v>2</v>
      </c>
    </row>
    <row r="16" spans="1:7">
      <c r="A16" s="21"/>
      <c r="B16" s="31"/>
      <c r="C16" s="18" t="s">
        <v>28</v>
      </c>
      <c r="D16" s="18" t="s">
        <v>193</v>
      </c>
      <c r="E16" s="26">
        <v>4</v>
      </c>
    </row>
    <row r="17" spans="1:5">
      <c r="A17" s="21"/>
      <c r="B17" s="31"/>
      <c r="C17" s="18" t="s">
        <v>29</v>
      </c>
      <c r="D17" s="18" t="s">
        <v>195</v>
      </c>
      <c r="E17" s="26">
        <v>3</v>
      </c>
    </row>
    <row r="18" spans="1:5">
      <c r="A18" s="21"/>
      <c r="B18" s="31"/>
      <c r="C18" s="18" t="s">
        <v>30</v>
      </c>
      <c r="D18" s="18" t="s">
        <v>138</v>
      </c>
      <c r="E18" s="2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7"/>
  <sheetViews>
    <sheetView topLeftCell="A25" workbookViewId="0">
      <selection activeCell="P169" sqref="P169"/>
    </sheetView>
  </sheetViews>
  <sheetFormatPr defaultRowHeight="15"/>
  <cols>
    <col min="1" max="1" width="4.28515625" customWidth="1"/>
    <col min="3" max="3" width="26.85546875" customWidth="1"/>
    <col min="4" max="4" width="25.85546875" customWidth="1"/>
    <col min="5" max="5" width="15" customWidth="1"/>
  </cols>
  <sheetData>
    <row r="2" spans="1:14">
      <c r="A2" s="63"/>
      <c r="B2" s="68"/>
      <c r="C2" s="69"/>
      <c r="D2" s="69"/>
      <c r="E2" s="69"/>
      <c r="F2" s="70"/>
      <c r="G2" s="71" t="s">
        <v>150</v>
      </c>
      <c r="H2" s="72"/>
      <c r="I2" s="160"/>
      <c r="J2" s="160"/>
      <c r="K2" s="160"/>
      <c r="L2" s="160"/>
      <c r="M2" s="160"/>
      <c r="N2" s="161"/>
    </row>
    <row r="3" spans="1:14">
      <c r="A3" s="63"/>
      <c r="B3" s="62"/>
      <c r="C3" s="73" t="s">
        <v>151</v>
      </c>
      <c r="D3" s="73"/>
      <c r="E3" s="63"/>
      <c r="F3" s="74"/>
      <c r="G3" s="71" t="s">
        <v>152</v>
      </c>
      <c r="H3" s="75"/>
      <c r="I3" s="160"/>
      <c r="J3" s="160"/>
      <c r="K3" s="160"/>
      <c r="L3" s="160"/>
      <c r="M3" s="160"/>
      <c r="N3" s="161"/>
    </row>
    <row r="4" spans="1:14" ht="15.75">
      <c r="A4" s="63"/>
      <c r="B4" s="62"/>
      <c r="C4" s="76" t="s">
        <v>153</v>
      </c>
      <c r="D4" s="76"/>
      <c r="E4" s="63"/>
      <c r="F4" s="74"/>
      <c r="G4" s="71" t="s">
        <v>154</v>
      </c>
      <c r="H4" s="75"/>
      <c r="I4" s="160" t="s">
        <v>178</v>
      </c>
      <c r="J4" s="160"/>
      <c r="K4" s="160"/>
      <c r="L4" s="160"/>
      <c r="M4" s="160"/>
      <c r="N4" s="161"/>
    </row>
    <row r="5" spans="1:14" ht="15.75">
      <c r="A5" s="63"/>
      <c r="B5" s="62"/>
      <c r="C5" s="63" t="s">
        <v>155</v>
      </c>
      <c r="D5" s="76"/>
      <c r="E5" s="63"/>
      <c r="F5" s="74"/>
      <c r="G5" s="71" t="s">
        <v>156</v>
      </c>
      <c r="H5" s="75"/>
      <c r="I5" s="160">
        <v>43877</v>
      </c>
      <c r="J5" s="160"/>
      <c r="K5" s="160"/>
      <c r="L5" s="160"/>
      <c r="M5" s="160"/>
      <c r="N5" s="161"/>
    </row>
    <row r="6" spans="1:14" ht="15.75" thickBot="1">
      <c r="A6" s="63"/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77"/>
    </row>
    <row r="7" spans="1:14">
      <c r="A7" s="63"/>
      <c r="B7" s="78" t="s">
        <v>157</v>
      </c>
      <c r="C7" s="162" t="s">
        <v>15</v>
      </c>
      <c r="D7" s="162"/>
      <c r="E7" s="79"/>
      <c r="F7" s="80" t="s">
        <v>158</v>
      </c>
      <c r="G7" s="162" t="s">
        <v>79</v>
      </c>
      <c r="H7" s="162"/>
      <c r="I7" s="162"/>
      <c r="J7" s="162"/>
      <c r="K7" s="162"/>
      <c r="L7" s="162"/>
      <c r="M7" s="162"/>
      <c r="N7" s="163"/>
    </row>
    <row r="8" spans="1:14">
      <c r="A8" s="63"/>
      <c r="B8" s="81" t="s">
        <v>159</v>
      </c>
      <c r="C8" s="152" t="s">
        <v>179</v>
      </c>
      <c r="D8" s="152"/>
      <c r="E8" s="82"/>
      <c r="F8" s="83" t="s">
        <v>160</v>
      </c>
      <c r="G8" s="152" t="s">
        <v>181</v>
      </c>
      <c r="H8" s="152"/>
      <c r="I8" s="152"/>
      <c r="J8" s="152"/>
      <c r="K8" s="152"/>
      <c r="L8" s="152"/>
      <c r="M8" s="152"/>
      <c r="N8" s="153"/>
    </row>
    <row r="9" spans="1:14">
      <c r="A9" s="63"/>
      <c r="B9" s="81" t="s">
        <v>161</v>
      </c>
      <c r="C9" s="152" t="s">
        <v>180</v>
      </c>
      <c r="D9" s="152"/>
      <c r="E9" s="82"/>
      <c r="F9" s="83" t="s">
        <v>162</v>
      </c>
      <c r="G9" s="152" t="s">
        <v>182</v>
      </c>
      <c r="H9" s="152"/>
      <c r="I9" s="152"/>
      <c r="J9" s="152"/>
      <c r="K9" s="152"/>
      <c r="L9" s="152"/>
      <c r="M9" s="152"/>
      <c r="N9" s="153"/>
    </row>
    <row r="10" spans="1:14">
      <c r="A10" s="63"/>
      <c r="B10" s="157" t="s">
        <v>163</v>
      </c>
      <c r="C10" s="158"/>
      <c r="D10" s="158"/>
      <c r="E10" s="84"/>
      <c r="F10" s="158" t="s">
        <v>163</v>
      </c>
      <c r="G10" s="158"/>
      <c r="H10" s="158"/>
      <c r="I10" s="158"/>
      <c r="J10" s="158"/>
      <c r="K10" s="158"/>
      <c r="L10" s="158"/>
      <c r="M10" s="158"/>
      <c r="N10" s="159"/>
    </row>
    <row r="11" spans="1:14">
      <c r="A11" s="63"/>
      <c r="B11" s="85" t="s">
        <v>164</v>
      </c>
      <c r="C11" s="152" t="s">
        <v>180</v>
      </c>
      <c r="D11" s="152"/>
      <c r="E11" s="82"/>
      <c r="F11" s="86" t="s">
        <v>164</v>
      </c>
      <c r="G11" s="152" t="s">
        <v>181</v>
      </c>
      <c r="H11" s="152"/>
      <c r="I11" s="152"/>
      <c r="J11" s="152"/>
      <c r="K11" s="152"/>
      <c r="L11" s="152"/>
      <c r="M11" s="152"/>
      <c r="N11" s="153"/>
    </row>
    <row r="12" spans="1:14" ht="15.75" thickBot="1">
      <c r="A12" s="63"/>
      <c r="B12" s="87" t="s">
        <v>164</v>
      </c>
      <c r="C12" s="154" t="s">
        <v>183</v>
      </c>
      <c r="D12" s="154"/>
      <c r="E12" s="88"/>
      <c r="F12" s="89" t="s">
        <v>164</v>
      </c>
      <c r="G12" s="152" t="s">
        <v>182</v>
      </c>
      <c r="H12" s="152"/>
      <c r="I12" s="152"/>
      <c r="J12" s="152"/>
      <c r="K12" s="152"/>
      <c r="L12" s="152"/>
      <c r="M12" s="152"/>
      <c r="N12" s="153"/>
    </row>
    <row r="13" spans="1:14">
      <c r="A13" s="63"/>
      <c r="B13" s="62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77"/>
    </row>
    <row r="14" spans="1:14" ht="15.75" thickBot="1">
      <c r="A14" s="63"/>
      <c r="B14" s="90" t="s">
        <v>165</v>
      </c>
      <c r="C14" s="63"/>
      <c r="D14" s="63"/>
      <c r="E14" s="63"/>
      <c r="F14" s="91">
        <v>1</v>
      </c>
      <c r="G14" s="91">
        <v>2</v>
      </c>
      <c r="H14" s="91">
        <v>3</v>
      </c>
      <c r="I14" s="91">
        <v>4</v>
      </c>
      <c r="J14" s="91">
        <v>5</v>
      </c>
      <c r="K14" s="156" t="s">
        <v>9</v>
      </c>
      <c r="L14" s="156"/>
      <c r="M14" s="91" t="s">
        <v>166</v>
      </c>
      <c r="N14" s="92" t="s">
        <v>167</v>
      </c>
    </row>
    <row r="15" spans="1:14">
      <c r="A15" s="63"/>
      <c r="B15" s="93" t="s">
        <v>168</v>
      </c>
      <c r="C15" s="144" t="str">
        <f>IF(C8&gt;"",C8&amp;" - "&amp;G8,"")</f>
        <v>Alisa Sinishin - Angelina Holmström</v>
      </c>
      <c r="D15" s="144"/>
      <c r="E15" s="94"/>
      <c r="F15" s="95">
        <v>3</v>
      </c>
      <c r="G15" s="95">
        <v>2</v>
      </c>
      <c r="H15" s="95">
        <v>6</v>
      </c>
      <c r="I15" s="95"/>
      <c r="J15" s="96"/>
      <c r="K15" s="97">
        <f>IF(ISBLANK(F15),"",COUNTIF(F15:J15,"&gt;=0"))</f>
        <v>3</v>
      </c>
      <c r="L15" s="98">
        <f>IF(ISBLANK(F15),"",IF(LEFT(F15)="-",1,0)+IF(LEFT(G15)="-",1,0)+IF(LEFT(H15)="-",1,0)+IF(LEFT(I15)="-",1,0)+IF(LEFT(J15)="-",1,0))</f>
        <v>0</v>
      </c>
      <c r="M15" s="99">
        <f t="shared" ref="M15:N19" si="0">IF(K15=3,1,"")</f>
        <v>1</v>
      </c>
      <c r="N15" s="100" t="str">
        <f t="shared" si="0"/>
        <v/>
      </c>
    </row>
    <row r="16" spans="1:14">
      <c r="A16" s="63"/>
      <c r="B16" s="93" t="s">
        <v>169</v>
      </c>
      <c r="C16" s="144" t="str">
        <f>IF(C9&gt;"",C9&amp;" - "&amp;G9,"")</f>
        <v>Yang Yixin - Veera Räsänen</v>
      </c>
      <c r="D16" s="144"/>
      <c r="E16" s="94"/>
      <c r="F16" s="95">
        <v>6</v>
      </c>
      <c r="G16" s="95">
        <v>7</v>
      </c>
      <c r="H16" s="95">
        <v>2</v>
      </c>
      <c r="I16" s="95"/>
      <c r="J16" s="101"/>
      <c r="K16" s="102">
        <f>IF(ISBLANK(F16),"",COUNTIF(F16:J16,"&gt;=0"))</f>
        <v>3</v>
      </c>
      <c r="L16" s="103">
        <f>IF(ISBLANK(F16),"",IF(LEFT(F16)="-",1,0)+IF(LEFT(G16)="-",1,0)+IF(LEFT(H16)="-",1,0)+IF(LEFT(I16)="-",1,0)+IF(LEFT(J16)="-",1,0))</f>
        <v>0</v>
      </c>
      <c r="M16" s="104">
        <f t="shared" si="0"/>
        <v>1</v>
      </c>
      <c r="N16" s="105" t="str">
        <f t="shared" si="0"/>
        <v/>
      </c>
    </row>
    <row r="17" spans="1:14">
      <c r="A17" s="63"/>
      <c r="B17" s="106" t="s">
        <v>170</v>
      </c>
      <c r="C17" s="107" t="str">
        <f>IF(C11&gt;"",C11&amp;" / "&amp;C12,"")</f>
        <v>Yang Yixin / Sonja Ylinen</v>
      </c>
      <c r="D17" s="107" t="str">
        <f>IF(G11&gt;"",G11&amp;" / "&amp;G12,"")</f>
        <v>Angelina Holmström / Veera Räsänen</v>
      </c>
      <c r="E17" s="108"/>
      <c r="F17" s="95">
        <v>6</v>
      </c>
      <c r="G17" s="95">
        <v>-9</v>
      </c>
      <c r="H17" s="95">
        <v>7</v>
      </c>
      <c r="I17" s="95">
        <v>-5</v>
      </c>
      <c r="J17" s="101">
        <v>13</v>
      </c>
      <c r="K17" s="102">
        <f>IF(ISBLANK(F17),"",COUNTIF(F17:J17,"&gt;=0"))</f>
        <v>3</v>
      </c>
      <c r="L17" s="103">
        <f>IF(ISBLANK(F17),"",IF(LEFT(F17)="-",1,0)+IF(LEFT(G17)="-",1,0)+IF(LEFT(H17)="-",1,0)+IF(LEFT(I17)="-",1,0)+IF(LEFT(J17)="-",1,0))</f>
        <v>2</v>
      </c>
      <c r="M17" s="104">
        <f t="shared" si="0"/>
        <v>1</v>
      </c>
      <c r="N17" s="105" t="str">
        <f t="shared" si="0"/>
        <v/>
      </c>
    </row>
    <row r="18" spans="1:14">
      <c r="A18" s="63"/>
      <c r="B18" s="93" t="s">
        <v>171</v>
      </c>
      <c r="C18" s="144" t="str">
        <f>IF(C8&gt;"",C8&amp;" - "&amp;G9,"")</f>
        <v>Alisa Sinishin - Veera Räsänen</v>
      </c>
      <c r="D18" s="144"/>
      <c r="E18" s="94"/>
      <c r="F18" s="95"/>
      <c r="G18" s="95"/>
      <c r="H18" s="95"/>
      <c r="I18" s="95"/>
      <c r="J18" s="101"/>
      <c r="K18" s="102" t="str">
        <f>IF(ISBLANK(F18),"",COUNTIF(F18:J18,"&gt;=0"))</f>
        <v/>
      </c>
      <c r="L18" s="103" t="str">
        <f>IF(ISBLANK(F18),"",IF(LEFT(F18)="-",1,0)+IF(LEFT(G18)="-",1,0)+IF(LEFT(H18)="-",1,0)+IF(LEFT(I18)="-",1,0)+IF(LEFT(J18)="-",1,0))</f>
        <v/>
      </c>
      <c r="M18" s="104" t="str">
        <f t="shared" si="0"/>
        <v/>
      </c>
      <c r="N18" s="105" t="str">
        <f t="shared" si="0"/>
        <v/>
      </c>
    </row>
    <row r="19" spans="1:14" ht="15.75" thickBot="1">
      <c r="A19" s="63"/>
      <c r="B19" s="93" t="s">
        <v>172</v>
      </c>
      <c r="C19" s="144" t="str">
        <f>IF(C9&gt;"",C9&amp;" - "&amp;G8,"")</f>
        <v>Yang Yixin - Angelina Holmström</v>
      </c>
      <c r="D19" s="144"/>
      <c r="E19" s="94"/>
      <c r="F19" s="95"/>
      <c r="G19" s="95"/>
      <c r="H19" s="95"/>
      <c r="I19" s="95"/>
      <c r="J19" s="101"/>
      <c r="K19" s="109" t="str">
        <f>IF(ISBLANK(F19),"",COUNTIF(F19:J19,"&gt;=0"))</f>
        <v/>
      </c>
      <c r="L19" s="110" t="str">
        <f>IF(ISBLANK(F19),"",IF(LEFT(F19)="-",1,0)+IF(LEFT(G19)="-",1,0)+IF(LEFT(H19)="-",1,0)+IF(LEFT(I19)="-",1,0)+IF(LEFT(J19)="-",1,0))</f>
        <v/>
      </c>
      <c r="M19" s="111" t="str">
        <f t="shared" si="0"/>
        <v/>
      </c>
      <c r="N19" s="112" t="str">
        <f t="shared" si="0"/>
        <v/>
      </c>
    </row>
    <row r="20" spans="1:14" ht="19.5" thickBot="1">
      <c r="A20" s="63"/>
      <c r="B20" s="113"/>
      <c r="C20" s="114"/>
      <c r="D20" s="114"/>
      <c r="E20" s="114"/>
      <c r="F20" s="115"/>
      <c r="G20" s="115"/>
      <c r="H20" s="116"/>
      <c r="I20" s="145" t="s">
        <v>173</v>
      </c>
      <c r="J20" s="145"/>
      <c r="K20" s="117">
        <f>COUNTIF(K15:K19,"=3")</f>
        <v>3</v>
      </c>
      <c r="L20" s="118">
        <f>COUNTIF(L15:L19,"=3")</f>
        <v>0</v>
      </c>
      <c r="M20" s="119">
        <f>SUM(M15:M19)</f>
        <v>3</v>
      </c>
      <c r="N20" s="120">
        <f>SUM(N15:N19)</f>
        <v>0</v>
      </c>
    </row>
    <row r="21" spans="1:14">
      <c r="A21" s="63"/>
      <c r="B21" s="121" t="s">
        <v>174</v>
      </c>
      <c r="C21" s="114"/>
      <c r="D21" s="114"/>
      <c r="E21" s="114"/>
      <c r="F21" s="114"/>
      <c r="G21" s="114"/>
      <c r="H21" s="114"/>
      <c r="I21" s="114"/>
      <c r="J21" s="114"/>
      <c r="K21" s="63"/>
      <c r="L21" s="63"/>
      <c r="M21" s="63"/>
      <c r="N21" s="77"/>
    </row>
    <row r="22" spans="1:14">
      <c r="A22" s="63"/>
      <c r="B22" s="122" t="s">
        <v>175</v>
      </c>
      <c r="C22" s="123"/>
      <c r="D22" s="124" t="s">
        <v>176</v>
      </c>
      <c r="E22" s="123"/>
      <c r="F22" s="124" t="s">
        <v>24</v>
      </c>
      <c r="G22" s="124"/>
      <c r="H22" s="125"/>
      <c r="I22" s="63"/>
      <c r="J22" s="146" t="s">
        <v>177</v>
      </c>
      <c r="K22" s="146"/>
      <c r="L22" s="146"/>
      <c r="M22" s="146"/>
      <c r="N22" s="147"/>
    </row>
    <row r="23" spans="1:14" ht="21.75" thickBot="1">
      <c r="A23" s="63"/>
      <c r="B23" s="148"/>
      <c r="C23" s="149"/>
      <c r="D23" s="149"/>
      <c r="E23" s="126"/>
      <c r="F23" s="149"/>
      <c r="G23" s="149"/>
      <c r="H23" s="149"/>
      <c r="I23" s="149"/>
      <c r="J23" s="150" t="str">
        <f>IF(M20=3,C7,IF(N20=3,G7,""))</f>
        <v>PT Espoo</v>
      </c>
      <c r="K23" s="150"/>
      <c r="L23" s="150"/>
      <c r="M23" s="150"/>
      <c r="N23" s="151"/>
    </row>
    <row r="24" spans="1:14">
      <c r="A24" s="63"/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7" spans="1:14">
      <c r="A27" s="63"/>
      <c r="B27" s="68"/>
      <c r="C27" s="69"/>
      <c r="D27" s="69"/>
      <c r="E27" s="69"/>
      <c r="F27" s="70"/>
      <c r="G27" s="71" t="s">
        <v>150</v>
      </c>
      <c r="H27" s="72"/>
      <c r="I27" s="160"/>
      <c r="J27" s="160"/>
      <c r="K27" s="160"/>
      <c r="L27" s="160"/>
      <c r="M27" s="160"/>
      <c r="N27" s="161"/>
    </row>
    <row r="28" spans="1:14">
      <c r="A28" s="63"/>
      <c r="B28" s="62"/>
      <c r="C28" s="73" t="s">
        <v>151</v>
      </c>
      <c r="D28" s="73"/>
      <c r="E28" s="63"/>
      <c r="F28" s="74"/>
      <c r="G28" s="71" t="s">
        <v>152</v>
      </c>
      <c r="H28" s="75"/>
      <c r="I28" s="160"/>
      <c r="J28" s="160"/>
      <c r="K28" s="160"/>
      <c r="L28" s="160"/>
      <c r="M28" s="160"/>
      <c r="N28" s="161"/>
    </row>
    <row r="29" spans="1:14" ht="15.75">
      <c r="A29" s="63"/>
      <c r="B29" s="62"/>
      <c r="C29" s="76" t="s">
        <v>153</v>
      </c>
      <c r="D29" s="76"/>
      <c r="E29" s="63"/>
      <c r="F29" s="74"/>
      <c r="G29" s="71" t="s">
        <v>154</v>
      </c>
      <c r="H29" s="75"/>
      <c r="I29" s="160"/>
      <c r="J29" s="160"/>
      <c r="K29" s="160"/>
      <c r="L29" s="160"/>
      <c r="M29" s="160"/>
      <c r="N29" s="161"/>
    </row>
    <row r="30" spans="1:14" ht="15.75">
      <c r="A30" s="63"/>
      <c r="B30" s="62"/>
      <c r="C30" s="63" t="s">
        <v>155</v>
      </c>
      <c r="D30" s="76"/>
      <c r="E30" s="63"/>
      <c r="F30" s="74"/>
      <c r="G30" s="71" t="s">
        <v>156</v>
      </c>
      <c r="H30" s="75"/>
      <c r="I30" s="160"/>
      <c r="J30" s="160"/>
      <c r="K30" s="160"/>
      <c r="L30" s="160"/>
      <c r="M30" s="160"/>
      <c r="N30" s="161"/>
    </row>
    <row r="31" spans="1:14" ht="15.75" thickBot="1">
      <c r="A31" s="63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77"/>
    </row>
    <row r="32" spans="1:14">
      <c r="A32" s="63"/>
      <c r="B32" s="78" t="s">
        <v>157</v>
      </c>
      <c r="C32" s="162" t="s">
        <v>33</v>
      </c>
      <c r="D32" s="162"/>
      <c r="E32" s="79"/>
      <c r="F32" s="80" t="s">
        <v>158</v>
      </c>
      <c r="G32" s="162" t="s">
        <v>41</v>
      </c>
      <c r="H32" s="162"/>
      <c r="I32" s="162"/>
      <c r="J32" s="162"/>
      <c r="K32" s="162"/>
      <c r="L32" s="162"/>
      <c r="M32" s="162"/>
      <c r="N32" s="163"/>
    </row>
    <row r="33" spans="1:14">
      <c r="A33" s="63"/>
      <c r="B33" s="81" t="s">
        <v>159</v>
      </c>
      <c r="C33" s="152" t="s">
        <v>184</v>
      </c>
      <c r="D33" s="152"/>
      <c r="E33" s="82"/>
      <c r="F33" s="83" t="s">
        <v>160</v>
      </c>
      <c r="G33" s="152" t="s">
        <v>186</v>
      </c>
      <c r="H33" s="152"/>
      <c r="I33" s="152"/>
      <c r="J33" s="152"/>
      <c r="K33" s="152"/>
      <c r="L33" s="152"/>
      <c r="M33" s="152"/>
      <c r="N33" s="153"/>
    </row>
    <row r="34" spans="1:14">
      <c r="A34" s="63"/>
      <c r="B34" s="81" t="s">
        <v>161</v>
      </c>
      <c r="C34" s="152" t="s">
        <v>185</v>
      </c>
      <c r="D34" s="152"/>
      <c r="E34" s="82"/>
      <c r="F34" s="83" t="s">
        <v>162</v>
      </c>
      <c r="G34" s="152" t="s">
        <v>187</v>
      </c>
      <c r="H34" s="152"/>
      <c r="I34" s="152"/>
      <c r="J34" s="152"/>
      <c r="K34" s="152"/>
      <c r="L34" s="152"/>
      <c r="M34" s="152"/>
      <c r="N34" s="153"/>
    </row>
    <row r="35" spans="1:14">
      <c r="A35" s="63"/>
      <c r="B35" s="157" t="s">
        <v>163</v>
      </c>
      <c r="C35" s="158"/>
      <c r="D35" s="158"/>
      <c r="E35" s="84"/>
      <c r="F35" s="158" t="s">
        <v>163</v>
      </c>
      <c r="G35" s="158"/>
      <c r="H35" s="158"/>
      <c r="I35" s="158"/>
      <c r="J35" s="158"/>
      <c r="K35" s="158"/>
      <c r="L35" s="158"/>
      <c r="M35" s="158"/>
      <c r="N35" s="159"/>
    </row>
    <row r="36" spans="1:14">
      <c r="A36" s="63"/>
      <c r="B36" s="85" t="s">
        <v>164</v>
      </c>
      <c r="C36" s="152" t="s">
        <v>184</v>
      </c>
      <c r="D36" s="152"/>
      <c r="E36" s="82"/>
      <c r="F36" s="86" t="s">
        <v>164</v>
      </c>
      <c r="G36" s="152" t="s">
        <v>186</v>
      </c>
      <c r="H36" s="152"/>
      <c r="I36" s="152"/>
      <c r="J36" s="152"/>
      <c r="K36" s="152"/>
      <c r="L36" s="152"/>
      <c r="M36" s="152"/>
      <c r="N36" s="153"/>
    </row>
    <row r="37" spans="1:14" ht="15.75" thickBot="1">
      <c r="A37" s="63"/>
      <c r="B37" s="87" t="s">
        <v>164</v>
      </c>
      <c r="C37" s="152" t="s">
        <v>185</v>
      </c>
      <c r="D37" s="152"/>
      <c r="E37" s="88"/>
      <c r="F37" s="89" t="s">
        <v>164</v>
      </c>
      <c r="G37" s="152" t="s">
        <v>187</v>
      </c>
      <c r="H37" s="152"/>
      <c r="I37" s="152"/>
      <c r="J37" s="152"/>
      <c r="K37" s="152"/>
      <c r="L37" s="152"/>
      <c r="M37" s="152"/>
      <c r="N37" s="153"/>
    </row>
    <row r="38" spans="1:14">
      <c r="A38" s="63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77"/>
    </row>
    <row r="39" spans="1:14" ht="15.75" thickBot="1">
      <c r="A39" s="63"/>
      <c r="B39" s="90" t="s">
        <v>165</v>
      </c>
      <c r="C39" s="63"/>
      <c r="D39" s="63"/>
      <c r="E39" s="63"/>
      <c r="F39" s="91">
        <v>1</v>
      </c>
      <c r="G39" s="91">
        <v>2</v>
      </c>
      <c r="H39" s="91">
        <v>3</v>
      </c>
      <c r="I39" s="91">
        <v>4</v>
      </c>
      <c r="J39" s="91">
        <v>5</v>
      </c>
      <c r="K39" s="156" t="s">
        <v>9</v>
      </c>
      <c r="L39" s="156"/>
      <c r="M39" s="91" t="s">
        <v>166</v>
      </c>
      <c r="N39" s="92" t="s">
        <v>167</v>
      </c>
    </row>
    <row r="40" spans="1:14">
      <c r="A40" s="63"/>
      <c r="B40" s="93" t="s">
        <v>168</v>
      </c>
      <c r="C40" s="144" t="str">
        <f>IF(C33&gt;"",C33&amp;" - "&amp;G33,"")</f>
        <v>Ella Kellow - Siiri Toffer</v>
      </c>
      <c r="D40" s="144"/>
      <c r="E40" s="94"/>
      <c r="F40" s="95">
        <v>8</v>
      </c>
      <c r="G40" s="95">
        <v>9</v>
      </c>
      <c r="H40" s="95">
        <v>3</v>
      </c>
      <c r="I40" s="95"/>
      <c r="J40" s="96"/>
      <c r="K40" s="97">
        <f>IF(ISBLANK(F40),"",COUNTIF(F40:J40,"&gt;=0"))</f>
        <v>3</v>
      </c>
      <c r="L40" s="98">
        <f>IF(ISBLANK(F40),"",IF(LEFT(F40)="-",1,0)+IF(LEFT(G40)="-",1,0)+IF(LEFT(H40)="-",1,0)+IF(LEFT(I40)="-",1,0)+IF(LEFT(J40)="-",1,0))</f>
        <v>0</v>
      </c>
      <c r="M40" s="99">
        <f t="shared" ref="M40:N44" si="1">IF(K40=3,1,"")</f>
        <v>1</v>
      </c>
      <c r="N40" s="100" t="str">
        <f t="shared" si="1"/>
        <v/>
      </c>
    </row>
    <row r="41" spans="1:14">
      <c r="A41" s="63"/>
      <c r="B41" s="93" t="s">
        <v>169</v>
      </c>
      <c r="C41" s="144" t="str">
        <f>IF(C34&gt;"",C34&amp;" - "&amp;G34,"")</f>
        <v>Aleksandra Seppänen - Maria Girlea</v>
      </c>
      <c r="D41" s="144"/>
      <c r="E41" s="94"/>
      <c r="F41" s="95">
        <v>-6</v>
      </c>
      <c r="G41" s="95">
        <v>-6</v>
      </c>
      <c r="H41" s="95">
        <v>-5</v>
      </c>
      <c r="I41" s="95"/>
      <c r="J41" s="101"/>
      <c r="K41" s="102">
        <f>IF(ISBLANK(F41),"",COUNTIF(F41:J41,"&gt;=0"))</f>
        <v>0</v>
      </c>
      <c r="L41" s="103">
        <f>IF(ISBLANK(F41),"",IF(LEFT(F41)="-",1,0)+IF(LEFT(G41)="-",1,0)+IF(LEFT(H41)="-",1,0)+IF(LEFT(I41)="-",1,0)+IF(LEFT(J41)="-",1,0))</f>
        <v>3</v>
      </c>
      <c r="M41" s="104" t="str">
        <f t="shared" si="1"/>
        <v/>
      </c>
      <c r="N41" s="105">
        <f t="shared" si="1"/>
        <v>1</v>
      </c>
    </row>
    <row r="42" spans="1:14">
      <c r="A42" s="63"/>
      <c r="B42" s="106" t="s">
        <v>170</v>
      </c>
      <c r="C42" s="107" t="str">
        <f>IF(C36&gt;"",C36&amp;" / "&amp;C37,"")</f>
        <v>Ella Kellow / Aleksandra Seppänen</v>
      </c>
      <c r="D42" s="107" t="str">
        <f>IF(G36&gt;"",G36&amp;" / "&amp;G37,"")</f>
        <v>Siiri Toffer / Maria Girlea</v>
      </c>
      <c r="E42" s="108"/>
      <c r="F42" s="95">
        <v>8</v>
      </c>
      <c r="G42" s="95">
        <v>10</v>
      </c>
      <c r="H42" s="95">
        <v>8</v>
      </c>
      <c r="I42" s="95"/>
      <c r="J42" s="101"/>
      <c r="K42" s="102">
        <f>IF(ISBLANK(F42),"",COUNTIF(F42:J42,"&gt;=0"))</f>
        <v>3</v>
      </c>
      <c r="L42" s="103">
        <f>IF(ISBLANK(F42),"",IF(LEFT(F42)="-",1,0)+IF(LEFT(G42)="-",1,0)+IF(LEFT(H42)="-",1,0)+IF(LEFT(I42)="-",1,0)+IF(LEFT(J42)="-",1,0))</f>
        <v>0</v>
      </c>
      <c r="M42" s="104">
        <f t="shared" si="1"/>
        <v>1</v>
      </c>
      <c r="N42" s="105" t="str">
        <f t="shared" si="1"/>
        <v/>
      </c>
    </row>
    <row r="43" spans="1:14">
      <c r="A43" s="63"/>
      <c r="B43" s="93" t="s">
        <v>171</v>
      </c>
      <c r="C43" s="144" t="str">
        <f>IF(C33&gt;"",C33&amp;" - "&amp;G34,"")</f>
        <v>Ella Kellow - Maria Girlea</v>
      </c>
      <c r="D43" s="144"/>
      <c r="E43" s="94"/>
      <c r="F43" s="95">
        <v>-6</v>
      </c>
      <c r="G43" s="95">
        <v>9</v>
      </c>
      <c r="H43" s="95">
        <v>-7</v>
      </c>
      <c r="I43" s="95">
        <v>-2</v>
      </c>
      <c r="J43" s="101"/>
      <c r="K43" s="102">
        <f>IF(ISBLANK(F43),"",COUNTIF(F43:J43,"&gt;=0"))</f>
        <v>1</v>
      </c>
      <c r="L43" s="103">
        <f>IF(ISBLANK(F43),"",IF(LEFT(F43)="-",1,0)+IF(LEFT(G43)="-",1,0)+IF(LEFT(H43)="-",1,0)+IF(LEFT(I43)="-",1,0)+IF(LEFT(J43)="-",1,0))</f>
        <v>3</v>
      </c>
      <c r="M43" s="104" t="str">
        <f t="shared" si="1"/>
        <v/>
      </c>
      <c r="N43" s="105">
        <f t="shared" si="1"/>
        <v>1</v>
      </c>
    </row>
    <row r="44" spans="1:14" ht="15.75" thickBot="1">
      <c r="A44" s="63"/>
      <c r="B44" s="93" t="s">
        <v>172</v>
      </c>
      <c r="C44" s="144" t="str">
        <f>IF(C34&gt;"",C34&amp;" - "&amp;G33,"")</f>
        <v>Aleksandra Seppänen - Siiri Toffer</v>
      </c>
      <c r="D44" s="144"/>
      <c r="E44" s="94"/>
      <c r="F44" s="95">
        <v>9</v>
      </c>
      <c r="G44" s="95">
        <v>8</v>
      </c>
      <c r="H44" s="95">
        <v>3</v>
      </c>
      <c r="I44" s="95"/>
      <c r="J44" s="101"/>
      <c r="K44" s="109">
        <f>IF(ISBLANK(F44),"",COUNTIF(F44:J44,"&gt;=0"))</f>
        <v>3</v>
      </c>
      <c r="L44" s="110">
        <f>IF(ISBLANK(F44),"",IF(LEFT(F44)="-",1,0)+IF(LEFT(G44)="-",1,0)+IF(LEFT(H44)="-",1,0)+IF(LEFT(I44)="-",1,0)+IF(LEFT(J44)="-",1,0))</f>
        <v>0</v>
      </c>
      <c r="M44" s="111">
        <f t="shared" si="1"/>
        <v>1</v>
      </c>
      <c r="N44" s="112" t="str">
        <f t="shared" si="1"/>
        <v/>
      </c>
    </row>
    <row r="45" spans="1:14" ht="19.5" thickBot="1">
      <c r="A45" s="63"/>
      <c r="B45" s="113"/>
      <c r="C45" s="114"/>
      <c r="D45" s="114"/>
      <c r="E45" s="114"/>
      <c r="F45" s="115"/>
      <c r="G45" s="115"/>
      <c r="H45" s="116"/>
      <c r="I45" s="145" t="s">
        <v>173</v>
      </c>
      <c r="J45" s="145"/>
      <c r="K45" s="117">
        <f>COUNTIF(K40:K44,"=3")</f>
        <v>3</v>
      </c>
      <c r="L45" s="118">
        <f>COUNTIF(L40:L44,"=3")</f>
        <v>2</v>
      </c>
      <c r="M45" s="119">
        <f>SUM(M40:M44)</f>
        <v>3</v>
      </c>
      <c r="N45" s="120">
        <f>SUM(N40:N44)</f>
        <v>2</v>
      </c>
    </row>
    <row r="46" spans="1:14">
      <c r="A46" s="63"/>
      <c r="B46" s="121" t="s">
        <v>174</v>
      </c>
      <c r="C46" s="114"/>
      <c r="D46" s="114"/>
      <c r="E46" s="114"/>
      <c r="F46" s="114"/>
      <c r="G46" s="114"/>
      <c r="H46" s="114"/>
      <c r="I46" s="114"/>
      <c r="J46" s="114"/>
      <c r="K46" s="63"/>
      <c r="L46" s="63"/>
      <c r="M46" s="63"/>
      <c r="N46" s="77"/>
    </row>
    <row r="47" spans="1:14">
      <c r="A47" s="63"/>
      <c r="B47" s="122" t="s">
        <v>175</v>
      </c>
      <c r="C47" s="123"/>
      <c r="D47" s="124" t="s">
        <v>176</v>
      </c>
      <c r="E47" s="123"/>
      <c r="F47" s="124" t="s">
        <v>24</v>
      </c>
      <c r="G47" s="124"/>
      <c r="H47" s="125"/>
      <c r="I47" s="63"/>
      <c r="J47" s="146" t="s">
        <v>177</v>
      </c>
      <c r="K47" s="146"/>
      <c r="L47" s="146"/>
      <c r="M47" s="146"/>
      <c r="N47" s="147"/>
    </row>
    <row r="48" spans="1:14" ht="21.75" thickBot="1">
      <c r="A48" s="63"/>
      <c r="B48" s="148"/>
      <c r="C48" s="149"/>
      <c r="D48" s="149"/>
      <c r="E48" s="126"/>
      <c r="F48" s="149"/>
      <c r="G48" s="149"/>
      <c r="H48" s="149"/>
      <c r="I48" s="149"/>
      <c r="J48" s="150" t="str">
        <f>IF(M45=3,C32,IF(N45=3,G32,""))</f>
        <v>MBF</v>
      </c>
      <c r="K48" s="150"/>
      <c r="L48" s="150"/>
      <c r="M48" s="150"/>
      <c r="N48" s="151"/>
    </row>
    <row r="49" spans="1:14">
      <c r="A49" s="63"/>
      <c r="B49" s="127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9"/>
    </row>
    <row r="52" spans="1:14">
      <c r="A52" s="63"/>
      <c r="B52" s="68"/>
      <c r="C52" s="69"/>
      <c r="D52" s="69"/>
      <c r="E52" s="69"/>
      <c r="F52" s="70"/>
      <c r="G52" s="71" t="s">
        <v>150</v>
      </c>
      <c r="H52" s="72"/>
      <c r="I52" s="160"/>
      <c r="J52" s="160"/>
      <c r="K52" s="160"/>
      <c r="L52" s="160"/>
      <c r="M52" s="160"/>
      <c r="N52" s="161"/>
    </row>
    <row r="53" spans="1:14">
      <c r="A53" s="63"/>
      <c r="B53" s="62"/>
      <c r="C53" s="73" t="s">
        <v>151</v>
      </c>
      <c r="D53" s="73"/>
      <c r="E53" s="63"/>
      <c r="F53" s="74"/>
      <c r="G53" s="71" t="s">
        <v>152</v>
      </c>
      <c r="H53" s="75"/>
      <c r="I53" s="160"/>
      <c r="J53" s="160"/>
      <c r="K53" s="160"/>
      <c r="L53" s="160"/>
      <c r="M53" s="160"/>
      <c r="N53" s="161"/>
    </row>
    <row r="54" spans="1:14" ht="15.75">
      <c r="A54" s="63"/>
      <c r="B54" s="62"/>
      <c r="C54" s="76" t="s">
        <v>153</v>
      </c>
      <c r="D54" s="76"/>
      <c r="E54" s="63"/>
      <c r="F54" s="74"/>
      <c r="G54" s="71" t="s">
        <v>154</v>
      </c>
      <c r="H54" s="75"/>
      <c r="I54" s="160"/>
      <c r="J54" s="160"/>
      <c r="K54" s="160"/>
      <c r="L54" s="160"/>
      <c r="M54" s="160"/>
      <c r="N54" s="161"/>
    </row>
    <row r="55" spans="1:14" ht="15.75">
      <c r="A55" s="63"/>
      <c r="B55" s="62"/>
      <c r="C55" s="63" t="s">
        <v>155</v>
      </c>
      <c r="D55" s="76"/>
      <c r="E55" s="63"/>
      <c r="F55" s="74"/>
      <c r="G55" s="71" t="s">
        <v>156</v>
      </c>
      <c r="H55" s="75"/>
      <c r="I55" s="160"/>
      <c r="J55" s="160"/>
      <c r="K55" s="160"/>
      <c r="L55" s="160"/>
      <c r="M55" s="160"/>
      <c r="N55" s="161"/>
    </row>
    <row r="56" spans="1:14" ht="15.75" thickBot="1">
      <c r="A56" s="63"/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77"/>
    </row>
    <row r="57" spans="1:14">
      <c r="A57" s="63"/>
      <c r="B57" s="78" t="s">
        <v>157</v>
      </c>
      <c r="C57" s="162" t="s">
        <v>79</v>
      </c>
      <c r="D57" s="162"/>
      <c r="E57" s="79"/>
      <c r="F57" s="80" t="s">
        <v>158</v>
      </c>
      <c r="G57" s="162" t="s">
        <v>41</v>
      </c>
      <c r="H57" s="162"/>
      <c r="I57" s="162"/>
      <c r="J57" s="162"/>
      <c r="K57" s="162"/>
      <c r="L57" s="162"/>
      <c r="M57" s="162"/>
      <c r="N57" s="163"/>
    </row>
    <row r="58" spans="1:14">
      <c r="A58" s="63"/>
      <c r="B58" s="81" t="s">
        <v>159</v>
      </c>
      <c r="C58" s="152" t="s">
        <v>182</v>
      </c>
      <c r="D58" s="152"/>
      <c r="E58" s="82"/>
      <c r="F58" s="83" t="s">
        <v>160</v>
      </c>
      <c r="G58" s="152" t="s">
        <v>186</v>
      </c>
      <c r="H58" s="152"/>
      <c r="I58" s="152"/>
      <c r="J58" s="152"/>
      <c r="K58" s="152"/>
      <c r="L58" s="152"/>
      <c r="M58" s="152"/>
      <c r="N58" s="153"/>
    </row>
    <row r="59" spans="1:14">
      <c r="A59" s="63"/>
      <c r="B59" s="81" t="s">
        <v>161</v>
      </c>
      <c r="C59" s="152" t="s">
        <v>181</v>
      </c>
      <c r="D59" s="152"/>
      <c r="E59" s="82"/>
      <c r="F59" s="83" t="s">
        <v>162</v>
      </c>
      <c r="G59" s="152" t="s">
        <v>187</v>
      </c>
      <c r="H59" s="152"/>
      <c r="I59" s="152"/>
      <c r="J59" s="152"/>
      <c r="K59" s="152"/>
      <c r="L59" s="152"/>
      <c r="M59" s="152"/>
      <c r="N59" s="153"/>
    </row>
    <row r="60" spans="1:14">
      <c r="A60" s="63"/>
      <c r="B60" s="157" t="s">
        <v>163</v>
      </c>
      <c r="C60" s="158"/>
      <c r="D60" s="158"/>
      <c r="E60" s="84"/>
      <c r="F60" s="158" t="s">
        <v>163</v>
      </c>
      <c r="G60" s="158"/>
      <c r="H60" s="158"/>
      <c r="I60" s="158"/>
      <c r="J60" s="158"/>
      <c r="K60" s="158"/>
      <c r="L60" s="158"/>
      <c r="M60" s="158"/>
      <c r="N60" s="159"/>
    </row>
    <row r="61" spans="1:14">
      <c r="A61" s="63"/>
      <c r="B61" s="85" t="s">
        <v>164</v>
      </c>
      <c r="C61" s="152" t="s">
        <v>182</v>
      </c>
      <c r="D61" s="152"/>
      <c r="E61" s="82"/>
      <c r="F61" s="86" t="s">
        <v>164</v>
      </c>
      <c r="G61" s="152" t="s">
        <v>186</v>
      </c>
      <c r="H61" s="152"/>
      <c r="I61" s="152"/>
      <c r="J61" s="152"/>
      <c r="K61" s="152"/>
      <c r="L61" s="152"/>
      <c r="M61" s="152"/>
      <c r="N61" s="153"/>
    </row>
    <row r="62" spans="1:14" ht="15.75" thickBot="1">
      <c r="A62" s="63"/>
      <c r="B62" s="87" t="s">
        <v>164</v>
      </c>
      <c r="C62" s="152" t="s">
        <v>181</v>
      </c>
      <c r="D62" s="152"/>
      <c r="E62" s="88"/>
      <c r="F62" s="89" t="s">
        <v>164</v>
      </c>
      <c r="G62" s="152" t="s">
        <v>187</v>
      </c>
      <c r="H62" s="152"/>
      <c r="I62" s="152"/>
      <c r="J62" s="152"/>
      <c r="K62" s="152"/>
      <c r="L62" s="152"/>
      <c r="M62" s="152"/>
      <c r="N62" s="153"/>
    </row>
    <row r="63" spans="1:14">
      <c r="A63" s="63"/>
      <c r="B63" s="6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77"/>
    </row>
    <row r="64" spans="1:14" ht="15.75" thickBot="1">
      <c r="A64" s="63"/>
      <c r="B64" s="90" t="s">
        <v>165</v>
      </c>
      <c r="C64" s="63"/>
      <c r="D64" s="63"/>
      <c r="E64" s="63"/>
      <c r="F64" s="91">
        <v>1</v>
      </c>
      <c r="G64" s="91">
        <v>2</v>
      </c>
      <c r="H64" s="91">
        <v>3</v>
      </c>
      <c r="I64" s="91">
        <v>4</v>
      </c>
      <c r="J64" s="91">
        <v>5</v>
      </c>
      <c r="K64" s="156" t="s">
        <v>9</v>
      </c>
      <c r="L64" s="156"/>
      <c r="M64" s="91" t="s">
        <v>166</v>
      </c>
      <c r="N64" s="92" t="s">
        <v>167</v>
      </c>
    </row>
    <row r="65" spans="1:14">
      <c r="A65" s="63"/>
      <c r="B65" s="93" t="s">
        <v>168</v>
      </c>
      <c r="C65" s="144" t="str">
        <f>IF(C58&gt;"",C58&amp;" - "&amp;G58,"")</f>
        <v>Veera Räsänen - Siiri Toffer</v>
      </c>
      <c r="D65" s="144"/>
      <c r="E65" s="94"/>
      <c r="F65" s="95">
        <v>8</v>
      </c>
      <c r="G65" s="95">
        <v>6</v>
      </c>
      <c r="H65" s="95">
        <v>4</v>
      </c>
      <c r="I65" s="95"/>
      <c r="J65" s="96"/>
      <c r="K65" s="97">
        <f>IF(ISBLANK(F65),"",COUNTIF(F65:J65,"&gt;=0"))</f>
        <v>3</v>
      </c>
      <c r="L65" s="98">
        <f>IF(ISBLANK(F65),"",IF(LEFT(F65)="-",1,0)+IF(LEFT(G65)="-",1,0)+IF(LEFT(H65)="-",1,0)+IF(LEFT(I65)="-",1,0)+IF(LEFT(J65)="-",1,0))</f>
        <v>0</v>
      </c>
      <c r="M65" s="99">
        <f t="shared" ref="M65:N69" si="2">IF(K65=3,1,"")</f>
        <v>1</v>
      </c>
      <c r="N65" s="100" t="str">
        <f t="shared" si="2"/>
        <v/>
      </c>
    </row>
    <row r="66" spans="1:14">
      <c r="A66" s="63"/>
      <c r="B66" s="93" t="s">
        <v>169</v>
      </c>
      <c r="C66" s="144" t="str">
        <f>IF(C59&gt;"",C59&amp;" - "&amp;G59,"")</f>
        <v>Angelina Holmström - Maria Girlea</v>
      </c>
      <c r="D66" s="144"/>
      <c r="E66" s="94"/>
      <c r="F66" s="95">
        <v>-3</v>
      </c>
      <c r="G66" s="95">
        <v>-3</v>
      </c>
      <c r="H66" s="95">
        <v>-3</v>
      </c>
      <c r="I66" s="95"/>
      <c r="J66" s="101"/>
      <c r="K66" s="102">
        <f>IF(ISBLANK(F66),"",COUNTIF(F66:J66,"&gt;=0"))</f>
        <v>0</v>
      </c>
      <c r="L66" s="103">
        <f>IF(ISBLANK(F66),"",IF(LEFT(F66)="-",1,0)+IF(LEFT(G66)="-",1,0)+IF(LEFT(H66)="-",1,0)+IF(LEFT(I66)="-",1,0)+IF(LEFT(J66)="-",1,0))</f>
        <v>3</v>
      </c>
      <c r="M66" s="104" t="str">
        <f t="shared" si="2"/>
        <v/>
      </c>
      <c r="N66" s="105">
        <f t="shared" si="2"/>
        <v>1</v>
      </c>
    </row>
    <row r="67" spans="1:14">
      <c r="A67" s="63"/>
      <c r="B67" s="106" t="s">
        <v>170</v>
      </c>
      <c r="C67" s="107" t="str">
        <f>IF(C61&gt;"",C61&amp;" / "&amp;C62,"")</f>
        <v>Veera Räsänen / Angelina Holmström</v>
      </c>
      <c r="D67" s="107" t="str">
        <f>IF(G61&gt;"",G61&amp;" / "&amp;G62,"")</f>
        <v>Siiri Toffer / Maria Girlea</v>
      </c>
      <c r="E67" s="108"/>
      <c r="F67" s="95">
        <v>-3</v>
      </c>
      <c r="G67" s="95">
        <v>-5</v>
      </c>
      <c r="H67" s="95">
        <v>-8</v>
      </c>
      <c r="I67" s="95"/>
      <c r="J67" s="101"/>
      <c r="K67" s="102">
        <f>IF(ISBLANK(F67),"",COUNTIF(F67:J67,"&gt;=0"))</f>
        <v>0</v>
      </c>
      <c r="L67" s="103">
        <f>IF(ISBLANK(F67),"",IF(LEFT(F67)="-",1,0)+IF(LEFT(G67)="-",1,0)+IF(LEFT(H67)="-",1,0)+IF(LEFT(I67)="-",1,0)+IF(LEFT(J67)="-",1,0))</f>
        <v>3</v>
      </c>
      <c r="M67" s="104" t="str">
        <f t="shared" si="2"/>
        <v/>
      </c>
      <c r="N67" s="105">
        <f t="shared" si="2"/>
        <v>1</v>
      </c>
    </row>
    <row r="68" spans="1:14">
      <c r="A68" s="63"/>
      <c r="B68" s="93" t="s">
        <v>171</v>
      </c>
      <c r="C68" s="144" t="str">
        <f>IF(C58&gt;"",C58&amp;" - "&amp;G59,"")</f>
        <v>Veera Räsänen - Maria Girlea</v>
      </c>
      <c r="D68" s="144"/>
      <c r="E68" s="94"/>
      <c r="F68" s="95">
        <v>-1</v>
      </c>
      <c r="G68" s="95">
        <v>-6</v>
      </c>
      <c r="H68" s="95">
        <v>-4</v>
      </c>
      <c r="I68" s="95"/>
      <c r="J68" s="101"/>
      <c r="K68" s="102">
        <f>IF(ISBLANK(F68),"",COUNTIF(F68:J68,"&gt;=0"))</f>
        <v>0</v>
      </c>
      <c r="L68" s="103">
        <f>IF(ISBLANK(F68),"",IF(LEFT(F68)="-",1,0)+IF(LEFT(G68)="-",1,0)+IF(LEFT(H68)="-",1,0)+IF(LEFT(I68)="-",1,0)+IF(LEFT(J68)="-",1,0))</f>
        <v>3</v>
      </c>
      <c r="M68" s="104" t="str">
        <f t="shared" si="2"/>
        <v/>
      </c>
      <c r="N68" s="105">
        <f t="shared" si="2"/>
        <v>1</v>
      </c>
    </row>
    <row r="69" spans="1:14" ht="15.75" thickBot="1">
      <c r="A69" s="63"/>
      <c r="B69" s="93" t="s">
        <v>172</v>
      </c>
      <c r="C69" s="144" t="str">
        <f>IF(C59&gt;"",C59&amp;" - "&amp;G58,"")</f>
        <v>Angelina Holmström - Siiri Toffer</v>
      </c>
      <c r="D69" s="144"/>
      <c r="E69" s="94"/>
      <c r="F69" s="95"/>
      <c r="G69" s="95"/>
      <c r="H69" s="95"/>
      <c r="I69" s="95"/>
      <c r="J69" s="101"/>
      <c r="K69" s="109" t="str">
        <f>IF(ISBLANK(F69),"",COUNTIF(F69:J69,"&gt;=0"))</f>
        <v/>
      </c>
      <c r="L69" s="110" t="str">
        <f>IF(ISBLANK(F69),"",IF(LEFT(F69)="-",1,0)+IF(LEFT(G69)="-",1,0)+IF(LEFT(H69)="-",1,0)+IF(LEFT(I69)="-",1,0)+IF(LEFT(J69)="-",1,0))</f>
        <v/>
      </c>
      <c r="M69" s="111" t="str">
        <f t="shared" si="2"/>
        <v/>
      </c>
      <c r="N69" s="112" t="str">
        <f t="shared" si="2"/>
        <v/>
      </c>
    </row>
    <row r="70" spans="1:14" ht="19.5" thickBot="1">
      <c r="A70" s="63"/>
      <c r="B70" s="113"/>
      <c r="C70" s="114"/>
      <c r="D70" s="114"/>
      <c r="E70" s="114"/>
      <c r="F70" s="115"/>
      <c r="G70" s="115"/>
      <c r="H70" s="116"/>
      <c r="I70" s="145" t="s">
        <v>173</v>
      </c>
      <c r="J70" s="145"/>
      <c r="K70" s="117">
        <f>COUNTIF(K65:K69,"=3")</f>
        <v>1</v>
      </c>
      <c r="L70" s="118">
        <f>COUNTIF(L65:L69,"=3")</f>
        <v>3</v>
      </c>
      <c r="M70" s="119">
        <f>SUM(M65:M69)</f>
        <v>1</v>
      </c>
      <c r="N70" s="120">
        <f>SUM(N65:N69)</f>
        <v>3</v>
      </c>
    </row>
    <row r="71" spans="1:14">
      <c r="A71" s="63"/>
      <c r="B71" s="121" t="s">
        <v>174</v>
      </c>
      <c r="C71" s="114"/>
      <c r="D71" s="114"/>
      <c r="E71" s="114"/>
      <c r="F71" s="114"/>
      <c r="G71" s="114"/>
      <c r="H71" s="114"/>
      <c r="I71" s="114"/>
      <c r="J71" s="114"/>
      <c r="K71" s="63"/>
      <c r="L71" s="63"/>
      <c r="M71" s="63"/>
      <c r="N71" s="77"/>
    </row>
    <row r="72" spans="1:14">
      <c r="A72" s="63"/>
      <c r="B72" s="122" t="s">
        <v>175</v>
      </c>
      <c r="C72" s="123"/>
      <c r="D72" s="124" t="s">
        <v>176</v>
      </c>
      <c r="E72" s="123"/>
      <c r="F72" s="124" t="s">
        <v>24</v>
      </c>
      <c r="G72" s="124"/>
      <c r="H72" s="125"/>
      <c r="I72" s="63"/>
      <c r="J72" s="146" t="s">
        <v>177</v>
      </c>
      <c r="K72" s="146"/>
      <c r="L72" s="146"/>
      <c r="M72" s="146"/>
      <c r="N72" s="147"/>
    </row>
    <row r="73" spans="1:14" ht="21.75" thickBot="1">
      <c r="A73" s="63"/>
      <c r="B73" s="148"/>
      <c r="C73" s="149"/>
      <c r="D73" s="149"/>
      <c r="E73" s="126"/>
      <c r="F73" s="149"/>
      <c r="G73" s="149"/>
      <c r="H73" s="149"/>
      <c r="I73" s="149"/>
      <c r="J73" s="150" t="str">
        <f>IF(M70=3,C57,IF(N70=3,G57,""))</f>
        <v>TIP-70</v>
      </c>
      <c r="K73" s="150"/>
      <c r="L73" s="150"/>
      <c r="M73" s="150"/>
      <c r="N73" s="151"/>
    </row>
    <row r="74" spans="1:14">
      <c r="A74" s="63"/>
      <c r="B74" s="127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9"/>
    </row>
    <row r="76" spans="1:14">
      <c r="A76" s="63"/>
      <c r="B76" s="68"/>
      <c r="C76" s="69"/>
      <c r="D76" s="69"/>
      <c r="E76" s="69"/>
      <c r="F76" s="70"/>
      <c r="G76" s="71" t="s">
        <v>150</v>
      </c>
      <c r="H76" s="72"/>
      <c r="I76" s="160"/>
      <c r="J76" s="160"/>
      <c r="K76" s="160"/>
      <c r="L76" s="160"/>
      <c r="M76" s="160"/>
      <c r="N76" s="161"/>
    </row>
    <row r="77" spans="1:14">
      <c r="A77" s="63"/>
      <c r="B77" s="62"/>
      <c r="C77" s="73" t="s">
        <v>151</v>
      </c>
      <c r="D77" s="73"/>
      <c r="E77" s="63"/>
      <c r="F77" s="74"/>
      <c r="G77" s="71" t="s">
        <v>152</v>
      </c>
      <c r="H77" s="75"/>
      <c r="I77" s="160"/>
      <c r="J77" s="160"/>
      <c r="K77" s="160"/>
      <c r="L77" s="160"/>
      <c r="M77" s="160"/>
      <c r="N77" s="161"/>
    </row>
    <row r="78" spans="1:14" ht="15.75">
      <c r="A78" s="63"/>
      <c r="B78" s="62"/>
      <c r="C78" s="76" t="s">
        <v>153</v>
      </c>
      <c r="D78" s="76"/>
      <c r="E78" s="63"/>
      <c r="F78" s="74"/>
      <c r="G78" s="71" t="s">
        <v>154</v>
      </c>
      <c r="H78" s="75"/>
      <c r="I78" s="160"/>
      <c r="J78" s="160"/>
      <c r="K78" s="160"/>
      <c r="L78" s="160"/>
      <c r="M78" s="160"/>
      <c r="N78" s="161"/>
    </row>
    <row r="79" spans="1:14" ht="15.75">
      <c r="A79" s="63"/>
      <c r="B79" s="62"/>
      <c r="C79" s="63" t="s">
        <v>155</v>
      </c>
      <c r="D79" s="76"/>
      <c r="E79" s="63"/>
      <c r="F79" s="74"/>
      <c r="G79" s="71" t="s">
        <v>156</v>
      </c>
      <c r="H79" s="75"/>
      <c r="I79" s="160"/>
      <c r="J79" s="160"/>
      <c r="K79" s="160"/>
      <c r="L79" s="160"/>
      <c r="M79" s="160"/>
      <c r="N79" s="161"/>
    </row>
    <row r="80" spans="1:14" ht="15.75" thickBot="1">
      <c r="A80" s="63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77"/>
    </row>
    <row r="81" spans="1:14">
      <c r="A81" s="63"/>
      <c r="B81" s="78" t="s">
        <v>157</v>
      </c>
      <c r="C81" s="162" t="s">
        <v>33</v>
      </c>
      <c r="D81" s="162"/>
      <c r="E81" s="79"/>
      <c r="F81" s="80" t="s">
        <v>158</v>
      </c>
      <c r="G81" s="162" t="s">
        <v>15</v>
      </c>
      <c r="H81" s="162"/>
      <c r="I81" s="162"/>
      <c r="J81" s="162"/>
      <c r="K81" s="162"/>
      <c r="L81" s="162"/>
      <c r="M81" s="162"/>
      <c r="N81" s="163"/>
    </row>
    <row r="82" spans="1:14">
      <c r="A82" s="63"/>
      <c r="B82" s="81" t="s">
        <v>159</v>
      </c>
      <c r="C82" s="152" t="s">
        <v>184</v>
      </c>
      <c r="D82" s="152"/>
      <c r="E82" s="82"/>
      <c r="F82" s="83" t="s">
        <v>160</v>
      </c>
      <c r="G82" s="152" t="s">
        <v>179</v>
      </c>
      <c r="H82" s="152"/>
      <c r="I82" s="152"/>
      <c r="J82" s="152"/>
      <c r="K82" s="152"/>
      <c r="L82" s="152"/>
      <c r="M82" s="152"/>
      <c r="N82" s="153"/>
    </row>
    <row r="83" spans="1:14">
      <c r="A83" s="63"/>
      <c r="B83" s="81" t="s">
        <v>161</v>
      </c>
      <c r="C83" s="152" t="s">
        <v>185</v>
      </c>
      <c r="D83" s="152"/>
      <c r="E83" s="82"/>
      <c r="F83" s="83" t="s">
        <v>162</v>
      </c>
      <c r="G83" s="152" t="s">
        <v>180</v>
      </c>
      <c r="H83" s="152"/>
      <c r="I83" s="152"/>
      <c r="J83" s="152"/>
      <c r="K83" s="152"/>
      <c r="L83" s="152"/>
      <c r="M83" s="152"/>
      <c r="N83" s="153"/>
    </row>
    <row r="84" spans="1:14">
      <c r="A84" s="63"/>
      <c r="B84" s="157" t="s">
        <v>163</v>
      </c>
      <c r="C84" s="158"/>
      <c r="D84" s="158"/>
      <c r="E84" s="84"/>
      <c r="F84" s="158" t="s">
        <v>163</v>
      </c>
      <c r="G84" s="158"/>
      <c r="H84" s="158"/>
      <c r="I84" s="158"/>
      <c r="J84" s="158"/>
      <c r="K84" s="158"/>
      <c r="L84" s="158"/>
      <c r="M84" s="158"/>
      <c r="N84" s="159"/>
    </row>
    <row r="85" spans="1:14">
      <c r="A85" s="63"/>
      <c r="B85" s="85" t="s">
        <v>164</v>
      </c>
      <c r="C85" s="152" t="s">
        <v>184</v>
      </c>
      <c r="D85" s="152"/>
      <c r="E85" s="82"/>
      <c r="F85" s="86" t="s">
        <v>164</v>
      </c>
      <c r="G85" s="152" t="s">
        <v>179</v>
      </c>
      <c r="H85" s="152"/>
      <c r="I85" s="152"/>
      <c r="J85" s="152"/>
      <c r="K85" s="152"/>
      <c r="L85" s="152"/>
      <c r="M85" s="152"/>
      <c r="N85" s="153"/>
    </row>
    <row r="86" spans="1:14" ht="15.75" thickBot="1">
      <c r="A86" s="63"/>
      <c r="B86" s="87" t="s">
        <v>164</v>
      </c>
      <c r="C86" s="152" t="s">
        <v>185</v>
      </c>
      <c r="D86" s="152"/>
      <c r="E86" s="88"/>
      <c r="F86" s="89" t="s">
        <v>164</v>
      </c>
      <c r="G86" s="152" t="s">
        <v>180</v>
      </c>
      <c r="H86" s="152"/>
      <c r="I86" s="152"/>
      <c r="J86" s="152"/>
      <c r="K86" s="152"/>
      <c r="L86" s="152"/>
      <c r="M86" s="152"/>
      <c r="N86" s="153"/>
    </row>
    <row r="87" spans="1:14">
      <c r="A87" s="63"/>
      <c r="B87" s="6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77"/>
    </row>
    <row r="88" spans="1:14" ht="15.75" thickBot="1">
      <c r="A88" s="63"/>
      <c r="B88" s="90" t="s">
        <v>165</v>
      </c>
      <c r="C88" s="63"/>
      <c r="D88" s="63"/>
      <c r="E88" s="63"/>
      <c r="F88" s="91">
        <v>1</v>
      </c>
      <c r="G88" s="91">
        <v>2</v>
      </c>
      <c r="H88" s="91">
        <v>3</v>
      </c>
      <c r="I88" s="91">
        <v>4</v>
      </c>
      <c r="J88" s="91">
        <v>5</v>
      </c>
      <c r="K88" s="156" t="s">
        <v>9</v>
      </c>
      <c r="L88" s="156"/>
      <c r="M88" s="91" t="s">
        <v>166</v>
      </c>
      <c r="N88" s="92" t="s">
        <v>167</v>
      </c>
    </row>
    <row r="89" spans="1:14">
      <c r="A89" s="63"/>
      <c r="B89" s="93" t="s">
        <v>168</v>
      </c>
      <c r="C89" s="144" t="str">
        <f>IF(C82&gt;"",C82&amp;" - "&amp;G82,"")</f>
        <v>Ella Kellow - Alisa Sinishin</v>
      </c>
      <c r="D89" s="144"/>
      <c r="E89" s="94"/>
      <c r="F89" s="95">
        <v>8</v>
      </c>
      <c r="G89" s="95">
        <v>6</v>
      </c>
      <c r="H89" s="95">
        <v>5</v>
      </c>
      <c r="I89" s="95"/>
      <c r="J89" s="96"/>
      <c r="K89" s="97">
        <f>IF(ISBLANK(F89),"",COUNTIF(F89:J89,"&gt;=0"))</f>
        <v>3</v>
      </c>
      <c r="L89" s="98">
        <f>IF(ISBLANK(F89),"",IF(LEFT(F89)="-",1,0)+IF(LEFT(G89)="-",1,0)+IF(LEFT(H89)="-",1,0)+IF(LEFT(I89)="-",1,0)+IF(LEFT(J89)="-",1,0))</f>
        <v>0</v>
      </c>
      <c r="M89" s="99">
        <f t="shared" ref="M89:M93" si="3">IF(K89=3,1,"")</f>
        <v>1</v>
      </c>
      <c r="N89" s="100" t="str">
        <f t="shared" ref="N89:N93" si="4">IF(L89=3,1,"")</f>
        <v/>
      </c>
    </row>
    <row r="90" spans="1:14">
      <c r="A90" s="63"/>
      <c r="B90" s="93" t="s">
        <v>169</v>
      </c>
      <c r="C90" s="144" t="str">
        <f>IF(C83&gt;"",C83&amp;" - "&amp;G83,"")</f>
        <v>Aleksandra Seppänen - Yang Yixin</v>
      </c>
      <c r="D90" s="144"/>
      <c r="E90" s="94"/>
      <c r="F90" s="95">
        <v>5</v>
      </c>
      <c r="G90" s="95">
        <v>-7</v>
      </c>
      <c r="H90" s="95">
        <v>9</v>
      </c>
      <c r="I90" s="95">
        <v>10</v>
      </c>
      <c r="J90" s="101"/>
      <c r="K90" s="102">
        <f>IF(ISBLANK(F90),"",COUNTIF(F90:J90,"&gt;=0"))</f>
        <v>3</v>
      </c>
      <c r="L90" s="103">
        <f>IF(ISBLANK(F90),"",IF(LEFT(F90)="-",1,0)+IF(LEFT(G90)="-",1,0)+IF(LEFT(H90)="-",1,0)+IF(LEFT(I90)="-",1,0)+IF(LEFT(J90)="-",1,0))</f>
        <v>1</v>
      </c>
      <c r="M90" s="104">
        <f t="shared" si="3"/>
        <v>1</v>
      </c>
      <c r="N90" s="105" t="str">
        <f t="shared" si="4"/>
        <v/>
      </c>
    </row>
    <row r="91" spans="1:14">
      <c r="A91" s="63"/>
      <c r="B91" s="106" t="s">
        <v>170</v>
      </c>
      <c r="C91" s="107" t="str">
        <f>IF(C85&gt;"",C85&amp;" / "&amp;C86,"")</f>
        <v>Ella Kellow / Aleksandra Seppänen</v>
      </c>
      <c r="D91" s="107" t="str">
        <f>IF(G85&gt;"",G85&amp;" / "&amp;G86,"")</f>
        <v>Alisa Sinishin / Yang Yixin</v>
      </c>
      <c r="E91" s="108"/>
      <c r="F91" s="95">
        <v>8</v>
      </c>
      <c r="G91" s="95">
        <v>6</v>
      </c>
      <c r="H91" s="95">
        <v>9</v>
      </c>
      <c r="I91" s="95"/>
      <c r="J91" s="101"/>
      <c r="K91" s="102">
        <f>IF(ISBLANK(F91),"",COUNTIF(F91:J91,"&gt;=0"))</f>
        <v>3</v>
      </c>
      <c r="L91" s="103">
        <f>IF(ISBLANK(F91),"",IF(LEFT(F91)="-",1,0)+IF(LEFT(G91)="-",1,0)+IF(LEFT(H91)="-",1,0)+IF(LEFT(I91)="-",1,0)+IF(LEFT(J91)="-",1,0))</f>
        <v>0</v>
      </c>
      <c r="M91" s="104">
        <f t="shared" si="3"/>
        <v>1</v>
      </c>
      <c r="N91" s="105" t="str">
        <f t="shared" si="4"/>
        <v/>
      </c>
    </row>
    <row r="92" spans="1:14">
      <c r="A92" s="63"/>
      <c r="B92" s="93" t="s">
        <v>171</v>
      </c>
      <c r="C92" s="144" t="str">
        <f>IF(C82&gt;"",C82&amp;" - "&amp;G83,"")</f>
        <v>Ella Kellow - Yang Yixin</v>
      </c>
      <c r="D92" s="144"/>
      <c r="E92" s="94"/>
      <c r="F92" s="95"/>
      <c r="G92" s="95"/>
      <c r="H92" s="95"/>
      <c r="I92" s="95"/>
      <c r="J92" s="101"/>
      <c r="K92" s="102" t="str">
        <f>IF(ISBLANK(F92),"",COUNTIF(F92:J92,"&gt;=0"))</f>
        <v/>
      </c>
      <c r="L92" s="103" t="str">
        <f>IF(ISBLANK(F92),"",IF(LEFT(F92)="-",1,0)+IF(LEFT(G92)="-",1,0)+IF(LEFT(H92)="-",1,0)+IF(LEFT(I92)="-",1,0)+IF(LEFT(J92)="-",1,0))</f>
        <v/>
      </c>
      <c r="M92" s="104" t="str">
        <f t="shared" si="3"/>
        <v/>
      </c>
      <c r="N92" s="105" t="str">
        <f t="shared" si="4"/>
        <v/>
      </c>
    </row>
    <row r="93" spans="1:14" ht="15.75" thickBot="1">
      <c r="A93" s="63"/>
      <c r="B93" s="93" t="s">
        <v>172</v>
      </c>
      <c r="C93" s="144" t="str">
        <f>IF(C83&gt;"",C83&amp;" - "&amp;G82,"")</f>
        <v>Aleksandra Seppänen - Alisa Sinishin</v>
      </c>
      <c r="D93" s="144"/>
      <c r="E93" s="94"/>
      <c r="F93" s="95"/>
      <c r="G93" s="95"/>
      <c r="H93" s="95"/>
      <c r="I93" s="95"/>
      <c r="J93" s="101"/>
      <c r="K93" s="109" t="str">
        <f>IF(ISBLANK(F93),"",COUNTIF(F93:J93,"&gt;=0"))</f>
        <v/>
      </c>
      <c r="L93" s="110" t="str">
        <f>IF(ISBLANK(F93),"",IF(LEFT(F93)="-",1,0)+IF(LEFT(G93)="-",1,0)+IF(LEFT(H93)="-",1,0)+IF(LEFT(I93)="-",1,0)+IF(LEFT(J93)="-",1,0))</f>
        <v/>
      </c>
      <c r="M93" s="111" t="str">
        <f t="shared" si="3"/>
        <v/>
      </c>
      <c r="N93" s="112" t="str">
        <f t="shared" si="4"/>
        <v/>
      </c>
    </row>
    <row r="94" spans="1:14" ht="19.5" thickBot="1">
      <c r="A94" s="63"/>
      <c r="B94" s="113"/>
      <c r="C94" s="114"/>
      <c r="D94" s="114"/>
      <c r="E94" s="114"/>
      <c r="F94" s="115"/>
      <c r="G94" s="115"/>
      <c r="H94" s="116"/>
      <c r="I94" s="145" t="s">
        <v>173</v>
      </c>
      <c r="J94" s="145"/>
      <c r="K94" s="117">
        <f>COUNTIF(K89:K93,"=3")</f>
        <v>3</v>
      </c>
      <c r="L94" s="118">
        <f>COUNTIF(L89:L93,"=3")</f>
        <v>0</v>
      </c>
      <c r="M94" s="119">
        <f>SUM(M89:M93)</f>
        <v>3</v>
      </c>
      <c r="N94" s="120">
        <f>SUM(N89:N93)</f>
        <v>0</v>
      </c>
    </row>
    <row r="95" spans="1:14">
      <c r="A95" s="63"/>
      <c r="B95" s="121" t="s">
        <v>174</v>
      </c>
      <c r="C95" s="114"/>
      <c r="D95" s="114"/>
      <c r="E95" s="114"/>
      <c r="F95" s="114"/>
      <c r="G95" s="114"/>
      <c r="H95" s="114"/>
      <c r="I95" s="114"/>
      <c r="J95" s="114"/>
      <c r="K95" s="63"/>
      <c r="L95" s="63"/>
      <c r="M95" s="63"/>
      <c r="N95" s="77"/>
    </row>
    <row r="96" spans="1:14">
      <c r="A96" s="63"/>
      <c r="B96" s="122" t="s">
        <v>175</v>
      </c>
      <c r="C96" s="123"/>
      <c r="D96" s="124" t="s">
        <v>176</v>
      </c>
      <c r="E96" s="123"/>
      <c r="F96" s="124" t="s">
        <v>24</v>
      </c>
      <c r="G96" s="124"/>
      <c r="H96" s="125"/>
      <c r="I96" s="63"/>
      <c r="J96" s="146" t="s">
        <v>177</v>
      </c>
      <c r="K96" s="146"/>
      <c r="L96" s="146"/>
      <c r="M96" s="146"/>
      <c r="N96" s="147"/>
    </row>
    <row r="97" spans="1:14" ht="21.75" thickBot="1">
      <c r="A97" s="63"/>
      <c r="B97" s="148"/>
      <c r="C97" s="149"/>
      <c r="D97" s="149"/>
      <c r="E97" s="126"/>
      <c r="F97" s="149"/>
      <c r="G97" s="149"/>
      <c r="H97" s="149"/>
      <c r="I97" s="149"/>
      <c r="J97" s="150" t="str">
        <f>IF(M94=3,C81,IF(N94=3,G81,""))</f>
        <v>MBF</v>
      </c>
      <c r="K97" s="150"/>
      <c r="L97" s="150"/>
      <c r="M97" s="150"/>
      <c r="N97" s="151"/>
    </row>
    <row r="98" spans="1:14">
      <c r="A98" s="63"/>
      <c r="B98" s="127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9"/>
    </row>
    <row r="100" spans="1:14">
      <c r="A100" s="63"/>
      <c r="B100" s="68"/>
      <c r="C100" s="69"/>
      <c r="D100" s="69"/>
      <c r="E100" s="69"/>
      <c r="F100" s="70"/>
      <c r="G100" s="71" t="s">
        <v>150</v>
      </c>
      <c r="H100" s="72"/>
      <c r="I100" s="160"/>
      <c r="J100" s="160"/>
      <c r="K100" s="160"/>
      <c r="L100" s="160"/>
      <c r="M100" s="160"/>
      <c r="N100" s="161"/>
    </row>
    <row r="101" spans="1:14">
      <c r="A101" s="63"/>
      <c r="B101" s="62"/>
      <c r="C101" s="73" t="s">
        <v>151</v>
      </c>
      <c r="D101" s="73"/>
      <c r="E101" s="63"/>
      <c r="F101" s="74"/>
      <c r="G101" s="71" t="s">
        <v>152</v>
      </c>
      <c r="H101" s="75"/>
      <c r="I101" s="160"/>
      <c r="J101" s="160"/>
      <c r="K101" s="160"/>
      <c r="L101" s="160"/>
      <c r="M101" s="160"/>
      <c r="N101" s="161"/>
    </row>
    <row r="102" spans="1:14" ht="15.75">
      <c r="A102" s="63"/>
      <c r="B102" s="62"/>
      <c r="C102" s="76" t="s">
        <v>153</v>
      </c>
      <c r="D102" s="76"/>
      <c r="E102" s="63"/>
      <c r="F102" s="74"/>
      <c r="G102" s="71" t="s">
        <v>154</v>
      </c>
      <c r="H102" s="75"/>
      <c r="I102" s="160"/>
      <c r="J102" s="160"/>
      <c r="K102" s="160"/>
      <c r="L102" s="160"/>
      <c r="M102" s="160"/>
      <c r="N102" s="161"/>
    </row>
    <row r="103" spans="1:14" ht="15.75">
      <c r="A103" s="63"/>
      <c r="B103" s="62"/>
      <c r="C103" s="63" t="s">
        <v>155</v>
      </c>
      <c r="D103" s="76"/>
      <c r="E103" s="63"/>
      <c r="F103" s="74"/>
      <c r="G103" s="71" t="s">
        <v>156</v>
      </c>
      <c r="H103" s="75"/>
      <c r="I103" s="160"/>
      <c r="J103" s="160"/>
      <c r="K103" s="160"/>
      <c r="L103" s="160"/>
      <c r="M103" s="160"/>
      <c r="N103" s="161"/>
    </row>
    <row r="104" spans="1:14" ht="15.75" thickBot="1">
      <c r="A104" s="63"/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77"/>
    </row>
    <row r="105" spans="1:14">
      <c r="A105" s="63"/>
      <c r="B105" s="78" t="s">
        <v>157</v>
      </c>
      <c r="C105" s="162" t="s">
        <v>33</v>
      </c>
      <c r="D105" s="162"/>
      <c r="E105" s="79"/>
      <c r="F105" s="80" t="s">
        <v>158</v>
      </c>
      <c r="G105" s="162" t="s">
        <v>79</v>
      </c>
      <c r="H105" s="162"/>
      <c r="I105" s="162"/>
      <c r="J105" s="162"/>
      <c r="K105" s="162"/>
      <c r="L105" s="162"/>
      <c r="M105" s="162"/>
      <c r="N105" s="163"/>
    </row>
    <row r="106" spans="1:14">
      <c r="A106" s="63"/>
      <c r="B106" s="81" t="s">
        <v>159</v>
      </c>
      <c r="C106" s="152" t="s">
        <v>184</v>
      </c>
      <c r="D106" s="152"/>
      <c r="E106" s="82"/>
      <c r="F106" s="83" t="s">
        <v>160</v>
      </c>
      <c r="G106" s="164" t="s">
        <v>182</v>
      </c>
      <c r="H106" s="165"/>
      <c r="I106" s="165"/>
      <c r="J106" s="165"/>
      <c r="K106" s="165"/>
      <c r="L106" s="165"/>
      <c r="M106" s="165"/>
      <c r="N106" s="166"/>
    </row>
    <row r="107" spans="1:14">
      <c r="A107" s="63"/>
      <c r="B107" s="81" t="s">
        <v>161</v>
      </c>
      <c r="C107" s="152" t="s">
        <v>185</v>
      </c>
      <c r="D107" s="152"/>
      <c r="E107" s="82"/>
      <c r="F107" s="83" t="s">
        <v>162</v>
      </c>
      <c r="G107" s="164" t="s">
        <v>181</v>
      </c>
      <c r="H107" s="165"/>
      <c r="I107" s="165"/>
      <c r="J107" s="165"/>
      <c r="K107" s="165"/>
      <c r="L107" s="165"/>
      <c r="M107" s="165"/>
      <c r="N107" s="166"/>
    </row>
    <row r="108" spans="1:14">
      <c r="A108" s="63"/>
      <c r="B108" s="157" t="s">
        <v>163</v>
      </c>
      <c r="C108" s="158"/>
      <c r="D108" s="158"/>
      <c r="E108" s="84"/>
      <c r="F108" s="158" t="s">
        <v>163</v>
      </c>
      <c r="G108" s="158"/>
      <c r="H108" s="158"/>
      <c r="I108" s="158"/>
      <c r="J108" s="158"/>
      <c r="K108" s="158"/>
      <c r="L108" s="158"/>
      <c r="M108" s="158"/>
      <c r="N108" s="159"/>
    </row>
    <row r="109" spans="1:14">
      <c r="A109" s="63"/>
      <c r="B109" s="85" t="s">
        <v>164</v>
      </c>
      <c r="C109" s="152" t="s">
        <v>184</v>
      </c>
      <c r="D109" s="152"/>
      <c r="E109" s="82"/>
      <c r="F109" s="86" t="s">
        <v>164</v>
      </c>
      <c r="G109" s="164" t="s">
        <v>182</v>
      </c>
      <c r="H109" s="165"/>
      <c r="I109" s="165"/>
      <c r="J109" s="165"/>
      <c r="K109" s="165"/>
      <c r="L109" s="165"/>
      <c r="M109" s="165"/>
      <c r="N109" s="166"/>
    </row>
    <row r="110" spans="1:14" ht="15.75" thickBot="1">
      <c r="A110" s="63"/>
      <c r="B110" s="87" t="s">
        <v>164</v>
      </c>
      <c r="C110" s="152" t="s">
        <v>185</v>
      </c>
      <c r="D110" s="152"/>
      <c r="E110" s="88"/>
      <c r="F110" s="89" t="s">
        <v>164</v>
      </c>
      <c r="G110" s="164" t="s">
        <v>181</v>
      </c>
      <c r="H110" s="165"/>
      <c r="I110" s="165"/>
      <c r="J110" s="165"/>
      <c r="K110" s="165"/>
      <c r="L110" s="165"/>
      <c r="M110" s="165"/>
      <c r="N110" s="166"/>
    </row>
    <row r="111" spans="1:14">
      <c r="A111" s="63"/>
      <c r="B111" s="62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77"/>
    </row>
    <row r="112" spans="1:14" ht="15.75" thickBot="1">
      <c r="A112" s="63"/>
      <c r="B112" s="90" t="s">
        <v>165</v>
      </c>
      <c r="C112" s="63"/>
      <c r="D112" s="63"/>
      <c r="E112" s="63"/>
      <c r="F112" s="91">
        <v>1</v>
      </c>
      <c r="G112" s="91">
        <v>2</v>
      </c>
      <c r="H112" s="91">
        <v>3</v>
      </c>
      <c r="I112" s="91">
        <v>4</v>
      </c>
      <c r="J112" s="91">
        <v>5</v>
      </c>
      <c r="K112" s="156" t="s">
        <v>9</v>
      </c>
      <c r="L112" s="156"/>
      <c r="M112" s="91" t="s">
        <v>166</v>
      </c>
      <c r="N112" s="92" t="s">
        <v>167</v>
      </c>
    </row>
    <row r="113" spans="1:14">
      <c r="A113" s="63"/>
      <c r="B113" s="93" t="s">
        <v>168</v>
      </c>
      <c r="C113" s="144" t="str">
        <f>IF(C106&gt;"",C106&amp;" - "&amp;G106,"")</f>
        <v>Ella Kellow - Veera Räsänen</v>
      </c>
      <c r="D113" s="144"/>
      <c r="E113" s="94"/>
      <c r="F113" s="95">
        <v>10</v>
      </c>
      <c r="G113" s="95">
        <v>9</v>
      </c>
      <c r="H113" s="95">
        <v>8</v>
      </c>
      <c r="I113" s="95"/>
      <c r="J113" s="96"/>
      <c r="K113" s="97">
        <f>IF(ISBLANK(F113),"",COUNTIF(F113:J113,"&gt;=0"))</f>
        <v>3</v>
      </c>
      <c r="L113" s="98">
        <f>IF(ISBLANK(F113),"",IF(LEFT(F113)="-",1,0)+IF(LEFT(G113)="-",1,0)+IF(LEFT(H113)="-",1,0)+IF(LEFT(I113)="-",1,0)+IF(LEFT(J113)="-",1,0))</f>
        <v>0</v>
      </c>
      <c r="M113" s="99">
        <f t="shared" ref="M113:M117" si="5">IF(K113=3,1,"")</f>
        <v>1</v>
      </c>
      <c r="N113" s="100" t="str">
        <f t="shared" ref="N113:N117" si="6">IF(L113=3,1,"")</f>
        <v/>
      </c>
    </row>
    <row r="114" spans="1:14">
      <c r="A114" s="63"/>
      <c r="B114" s="93" t="s">
        <v>169</v>
      </c>
      <c r="C114" s="144" t="str">
        <f>IF(C107&gt;"",C107&amp;" - "&amp;G107,"")</f>
        <v>Aleksandra Seppänen - Angelina Holmström</v>
      </c>
      <c r="D114" s="144"/>
      <c r="E114" s="94"/>
      <c r="F114" s="95">
        <v>8</v>
      </c>
      <c r="G114" s="95">
        <v>6</v>
      </c>
      <c r="H114" s="95">
        <v>9</v>
      </c>
      <c r="I114" s="95"/>
      <c r="J114" s="101"/>
      <c r="K114" s="102">
        <f>IF(ISBLANK(F114),"",COUNTIF(F114:J114,"&gt;=0"))</f>
        <v>3</v>
      </c>
      <c r="L114" s="103">
        <f>IF(ISBLANK(F114),"",IF(LEFT(F114)="-",1,0)+IF(LEFT(G114)="-",1,0)+IF(LEFT(H114)="-",1,0)+IF(LEFT(I114)="-",1,0)+IF(LEFT(J114)="-",1,0))</f>
        <v>0</v>
      </c>
      <c r="M114" s="104">
        <f t="shared" si="5"/>
        <v>1</v>
      </c>
      <c r="N114" s="105" t="str">
        <f t="shared" si="6"/>
        <v/>
      </c>
    </row>
    <row r="115" spans="1:14">
      <c r="A115" s="63"/>
      <c r="B115" s="106" t="s">
        <v>170</v>
      </c>
      <c r="C115" s="107" t="str">
        <f>IF(C109&gt;"",C109&amp;" / "&amp;C110,"")</f>
        <v>Ella Kellow / Aleksandra Seppänen</v>
      </c>
      <c r="D115" s="107" t="str">
        <f>IF(G109&gt;"",G109&amp;" / "&amp;G110,"")</f>
        <v>Veera Räsänen / Angelina Holmström</v>
      </c>
      <c r="E115" s="108"/>
      <c r="F115" s="95">
        <v>7</v>
      </c>
      <c r="G115" s="95">
        <v>2</v>
      </c>
      <c r="H115" s="95">
        <v>5</v>
      </c>
      <c r="I115" s="95"/>
      <c r="J115" s="101"/>
      <c r="K115" s="102">
        <f>IF(ISBLANK(F115),"",COUNTIF(F115:J115,"&gt;=0"))</f>
        <v>3</v>
      </c>
      <c r="L115" s="103">
        <f>IF(ISBLANK(F115),"",IF(LEFT(F115)="-",1,0)+IF(LEFT(G115)="-",1,0)+IF(LEFT(H115)="-",1,0)+IF(LEFT(I115)="-",1,0)+IF(LEFT(J115)="-",1,0))</f>
        <v>0</v>
      </c>
      <c r="M115" s="104">
        <f t="shared" si="5"/>
        <v>1</v>
      </c>
      <c r="N115" s="105" t="str">
        <f t="shared" si="6"/>
        <v/>
      </c>
    </row>
    <row r="116" spans="1:14">
      <c r="A116" s="63"/>
      <c r="B116" s="93" t="s">
        <v>171</v>
      </c>
      <c r="C116" s="144" t="str">
        <f>IF(C106&gt;"",C106&amp;" - "&amp;G107,"")</f>
        <v>Ella Kellow - Angelina Holmström</v>
      </c>
      <c r="D116" s="144"/>
      <c r="E116" s="94"/>
      <c r="F116" s="95"/>
      <c r="G116" s="95"/>
      <c r="H116" s="95"/>
      <c r="I116" s="95"/>
      <c r="J116" s="101"/>
      <c r="K116" s="102" t="str">
        <f>IF(ISBLANK(F116),"",COUNTIF(F116:J116,"&gt;=0"))</f>
        <v/>
      </c>
      <c r="L116" s="103" t="str">
        <f>IF(ISBLANK(F116),"",IF(LEFT(F116)="-",1,0)+IF(LEFT(G116)="-",1,0)+IF(LEFT(H116)="-",1,0)+IF(LEFT(I116)="-",1,0)+IF(LEFT(J116)="-",1,0))</f>
        <v/>
      </c>
      <c r="M116" s="104" t="str">
        <f t="shared" si="5"/>
        <v/>
      </c>
      <c r="N116" s="105" t="str">
        <f t="shared" si="6"/>
        <v/>
      </c>
    </row>
    <row r="117" spans="1:14" ht="15.75" thickBot="1">
      <c r="A117" s="63"/>
      <c r="B117" s="93" t="s">
        <v>172</v>
      </c>
      <c r="C117" s="144" t="str">
        <f>IF(C107&gt;"",C107&amp;" - "&amp;G106,"")</f>
        <v>Aleksandra Seppänen - Veera Räsänen</v>
      </c>
      <c r="D117" s="144"/>
      <c r="E117" s="94"/>
      <c r="F117" s="95"/>
      <c r="G117" s="95"/>
      <c r="H117" s="95"/>
      <c r="I117" s="95"/>
      <c r="J117" s="101"/>
      <c r="K117" s="109" t="str">
        <f>IF(ISBLANK(F117),"",COUNTIF(F117:J117,"&gt;=0"))</f>
        <v/>
      </c>
      <c r="L117" s="110" t="str">
        <f>IF(ISBLANK(F117),"",IF(LEFT(F117)="-",1,0)+IF(LEFT(G117)="-",1,0)+IF(LEFT(H117)="-",1,0)+IF(LEFT(I117)="-",1,0)+IF(LEFT(J117)="-",1,0))</f>
        <v/>
      </c>
      <c r="M117" s="111" t="str">
        <f t="shared" si="5"/>
        <v/>
      </c>
      <c r="N117" s="112" t="str">
        <f t="shared" si="6"/>
        <v/>
      </c>
    </row>
    <row r="118" spans="1:14" ht="19.5" thickBot="1">
      <c r="A118" s="63"/>
      <c r="B118" s="113"/>
      <c r="C118" s="114"/>
      <c r="D118" s="114"/>
      <c r="E118" s="114"/>
      <c r="F118" s="115"/>
      <c r="G118" s="115"/>
      <c r="H118" s="116"/>
      <c r="I118" s="145" t="s">
        <v>173</v>
      </c>
      <c r="J118" s="145"/>
      <c r="K118" s="117">
        <f>COUNTIF(K113:K117,"=3")</f>
        <v>3</v>
      </c>
      <c r="L118" s="118">
        <f>COUNTIF(L113:L117,"=3")</f>
        <v>0</v>
      </c>
      <c r="M118" s="119">
        <f>SUM(M113:M117)</f>
        <v>3</v>
      </c>
      <c r="N118" s="120">
        <f>SUM(N113:N117)</f>
        <v>0</v>
      </c>
    </row>
    <row r="119" spans="1:14">
      <c r="A119" s="63"/>
      <c r="B119" s="121" t="s">
        <v>174</v>
      </c>
      <c r="C119" s="114"/>
      <c r="D119" s="114"/>
      <c r="E119" s="114"/>
      <c r="F119" s="114"/>
      <c r="G119" s="114"/>
      <c r="H119" s="114"/>
      <c r="I119" s="114"/>
      <c r="J119" s="114"/>
      <c r="K119" s="63"/>
      <c r="L119" s="63"/>
      <c r="M119" s="63"/>
      <c r="N119" s="77"/>
    </row>
    <row r="120" spans="1:14">
      <c r="A120" s="63"/>
      <c r="B120" s="122" t="s">
        <v>175</v>
      </c>
      <c r="C120" s="123"/>
      <c r="D120" s="124" t="s">
        <v>176</v>
      </c>
      <c r="E120" s="123"/>
      <c r="F120" s="124" t="s">
        <v>24</v>
      </c>
      <c r="G120" s="124"/>
      <c r="H120" s="125"/>
      <c r="I120" s="63"/>
      <c r="J120" s="146" t="s">
        <v>177</v>
      </c>
      <c r="K120" s="146"/>
      <c r="L120" s="146"/>
      <c r="M120" s="146"/>
      <c r="N120" s="147"/>
    </row>
    <row r="121" spans="1:14" ht="21.75" thickBot="1">
      <c r="A121" s="63"/>
      <c r="B121" s="148"/>
      <c r="C121" s="149"/>
      <c r="D121" s="149"/>
      <c r="E121" s="126"/>
      <c r="F121" s="149"/>
      <c r="G121" s="149"/>
      <c r="H121" s="149"/>
      <c r="I121" s="149"/>
      <c r="J121" s="150" t="str">
        <f>IF(M118=3,C105,IF(N118=3,G105,""))</f>
        <v>MBF</v>
      </c>
      <c r="K121" s="150"/>
      <c r="L121" s="150"/>
      <c r="M121" s="150"/>
      <c r="N121" s="151"/>
    </row>
    <row r="122" spans="1:14">
      <c r="A122" s="63"/>
      <c r="B122" s="127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9"/>
    </row>
    <row r="125" spans="1:14">
      <c r="A125" s="63"/>
      <c r="B125" s="68"/>
      <c r="C125" s="69"/>
      <c r="D125" s="69"/>
      <c r="E125" s="69"/>
      <c r="F125" s="70"/>
      <c r="G125" s="71" t="s">
        <v>150</v>
      </c>
      <c r="H125" s="72"/>
      <c r="I125" s="160"/>
      <c r="J125" s="160"/>
      <c r="K125" s="160"/>
      <c r="L125" s="160"/>
      <c r="M125" s="160"/>
      <c r="N125" s="161"/>
    </row>
    <row r="126" spans="1:14">
      <c r="A126" s="63"/>
      <c r="B126" s="62"/>
      <c r="C126" s="73" t="s">
        <v>151</v>
      </c>
      <c r="D126" s="73"/>
      <c r="E126" s="63"/>
      <c r="F126" s="74"/>
      <c r="G126" s="71" t="s">
        <v>152</v>
      </c>
      <c r="H126" s="75"/>
      <c r="I126" s="160"/>
      <c r="J126" s="160"/>
      <c r="K126" s="160"/>
      <c r="L126" s="160"/>
      <c r="M126" s="160"/>
      <c r="N126" s="161"/>
    </row>
    <row r="127" spans="1:14" ht="15.75">
      <c r="A127" s="63"/>
      <c r="B127" s="62"/>
      <c r="C127" s="76" t="s">
        <v>153</v>
      </c>
      <c r="D127" s="76"/>
      <c r="E127" s="63"/>
      <c r="F127" s="74"/>
      <c r="G127" s="71" t="s">
        <v>154</v>
      </c>
      <c r="H127" s="75"/>
      <c r="I127" s="160"/>
      <c r="J127" s="160"/>
      <c r="K127" s="160"/>
      <c r="L127" s="160"/>
      <c r="M127" s="160"/>
      <c r="N127" s="161"/>
    </row>
    <row r="128" spans="1:14" ht="15.75">
      <c r="A128" s="63"/>
      <c r="B128" s="62"/>
      <c r="C128" s="63" t="s">
        <v>155</v>
      </c>
      <c r="D128" s="76"/>
      <c r="E128" s="63"/>
      <c r="F128" s="74"/>
      <c r="G128" s="71" t="s">
        <v>156</v>
      </c>
      <c r="H128" s="75"/>
      <c r="I128" s="160"/>
      <c r="J128" s="160"/>
      <c r="K128" s="160"/>
      <c r="L128" s="160"/>
      <c r="M128" s="160"/>
      <c r="N128" s="161"/>
    </row>
    <row r="129" spans="1:14" ht="15.75" thickBot="1">
      <c r="A129" s="63"/>
      <c r="B129" s="62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77"/>
    </row>
    <row r="130" spans="1:14">
      <c r="A130" s="63"/>
      <c r="B130" s="78" t="s">
        <v>157</v>
      </c>
      <c r="C130" s="162" t="s">
        <v>41</v>
      </c>
      <c r="D130" s="162"/>
      <c r="E130" s="79"/>
      <c r="F130" s="80" t="s">
        <v>158</v>
      </c>
      <c r="G130" s="162" t="s">
        <v>15</v>
      </c>
      <c r="H130" s="162"/>
      <c r="I130" s="162"/>
      <c r="J130" s="162"/>
      <c r="K130" s="162"/>
      <c r="L130" s="162"/>
      <c r="M130" s="162"/>
      <c r="N130" s="163"/>
    </row>
    <row r="131" spans="1:14">
      <c r="A131" s="63"/>
      <c r="B131" s="81" t="s">
        <v>159</v>
      </c>
      <c r="C131" s="152" t="s">
        <v>187</v>
      </c>
      <c r="D131" s="152"/>
      <c r="E131" s="82"/>
      <c r="F131" s="83" t="s">
        <v>160</v>
      </c>
      <c r="G131" s="152" t="s">
        <v>183</v>
      </c>
      <c r="H131" s="152"/>
      <c r="I131" s="152"/>
      <c r="J131" s="152"/>
      <c r="K131" s="152"/>
      <c r="L131" s="152"/>
      <c r="M131" s="152"/>
      <c r="N131" s="153"/>
    </row>
    <row r="132" spans="1:14">
      <c r="A132" s="63"/>
      <c r="B132" s="81" t="s">
        <v>161</v>
      </c>
      <c r="C132" s="152" t="s">
        <v>186</v>
      </c>
      <c r="D132" s="152"/>
      <c r="E132" s="82"/>
      <c r="F132" s="83" t="s">
        <v>162</v>
      </c>
      <c r="G132" s="152" t="s">
        <v>180</v>
      </c>
      <c r="H132" s="152"/>
      <c r="I132" s="152"/>
      <c r="J132" s="152"/>
      <c r="K132" s="152"/>
      <c r="L132" s="152"/>
      <c r="M132" s="152"/>
      <c r="N132" s="153"/>
    </row>
    <row r="133" spans="1:14">
      <c r="A133" s="63"/>
      <c r="B133" s="157" t="s">
        <v>163</v>
      </c>
      <c r="C133" s="158"/>
      <c r="D133" s="158"/>
      <c r="E133" s="84"/>
      <c r="F133" s="158" t="s">
        <v>163</v>
      </c>
      <c r="G133" s="158"/>
      <c r="H133" s="158"/>
      <c r="I133" s="158"/>
      <c r="J133" s="158"/>
      <c r="K133" s="158"/>
      <c r="L133" s="158"/>
      <c r="M133" s="158"/>
      <c r="N133" s="159"/>
    </row>
    <row r="134" spans="1:14">
      <c r="A134" s="63"/>
      <c r="B134" s="85" t="s">
        <v>164</v>
      </c>
      <c r="C134" s="152" t="s">
        <v>187</v>
      </c>
      <c r="D134" s="152"/>
      <c r="E134" s="82"/>
      <c r="F134" s="86" t="s">
        <v>164</v>
      </c>
      <c r="G134" s="152" t="s">
        <v>244</v>
      </c>
      <c r="H134" s="152"/>
      <c r="I134" s="152"/>
      <c r="J134" s="152"/>
      <c r="K134" s="152"/>
      <c r="L134" s="152"/>
      <c r="M134" s="152"/>
      <c r="N134" s="153"/>
    </row>
    <row r="135" spans="1:14" ht="15.75" thickBot="1">
      <c r="A135" s="63"/>
      <c r="B135" s="87" t="s">
        <v>164</v>
      </c>
      <c r="C135" s="152" t="s">
        <v>186</v>
      </c>
      <c r="D135" s="152"/>
      <c r="E135" s="88"/>
      <c r="F135" s="89" t="s">
        <v>164</v>
      </c>
      <c r="G135" s="154" t="s">
        <v>179</v>
      </c>
      <c r="H135" s="154"/>
      <c r="I135" s="154"/>
      <c r="J135" s="154"/>
      <c r="K135" s="154"/>
      <c r="L135" s="154"/>
      <c r="M135" s="154"/>
      <c r="N135" s="155"/>
    </row>
    <row r="136" spans="1:14">
      <c r="A136" s="63"/>
      <c r="B136" s="62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77"/>
    </row>
    <row r="137" spans="1:14" ht="15.75" thickBot="1">
      <c r="A137" s="63"/>
      <c r="B137" s="90" t="s">
        <v>165</v>
      </c>
      <c r="C137" s="63"/>
      <c r="D137" s="63"/>
      <c r="E137" s="63"/>
      <c r="F137" s="91">
        <v>1</v>
      </c>
      <c r="G137" s="91">
        <v>2</v>
      </c>
      <c r="H137" s="91">
        <v>3</v>
      </c>
      <c r="I137" s="91">
        <v>4</v>
      </c>
      <c r="J137" s="91">
        <v>5</v>
      </c>
      <c r="K137" s="156" t="s">
        <v>9</v>
      </c>
      <c r="L137" s="156"/>
      <c r="M137" s="91" t="s">
        <v>166</v>
      </c>
      <c r="N137" s="92" t="s">
        <v>167</v>
      </c>
    </row>
    <row r="138" spans="1:14">
      <c r="A138" s="63"/>
      <c r="B138" s="93" t="s">
        <v>168</v>
      </c>
      <c r="C138" s="144" t="str">
        <f>IF(C131&gt;"",C131&amp;" - "&amp;G131,"")</f>
        <v>Maria Girlea - Sonja Ylinen</v>
      </c>
      <c r="D138" s="144"/>
      <c r="E138" s="94"/>
      <c r="F138" s="95">
        <v>5</v>
      </c>
      <c r="G138" s="95">
        <v>2</v>
      </c>
      <c r="H138" s="95">
        <v>2</v>
      </c>
      <c r="I138" s="95"/>
      <c r="J138" s="96"/>
      <c r="K138" s="97">
        <f>IF(ISBLANK(F138),"",COUNTIF(F138:J138,"&gt;=0"))</f>
        <v>3</v>
      </c>
      <c r="L138" s="98">
        <f>IF(ISBLANK(F138),"",IF(LEFT(F138)="-",1,0)+IF(LEFT(G138)="-",1,0)+IF(LEFT(H138)="-",1,0)+IF(LEFT(I138)="-",1,0)+IF(LEFT(J138)="-",1,0))</f>
        <v>0</v>
      </c>
      <c r="M138" s="99">
        <f t="shared" ref="M138:M142" si="7">IF(K138=3,1,"")</f>
        <v>1</v>
      </c>
      <c r="N138" s="100" t="str">
        <f t="shared" ref="N138:N142" si="8">IF(L138=3,1,"")</f>
        <v/>
      </c>
    </row>
    <row r="139" spans="1:14">
      <c r="A139" s="63"/>
      <c r="B139" s="93" t="s">
        <v>169</v>
      </c>
      <c r="C139" s="144" t="str">
        <f>IF(C132&gt;"",C132&amp;" - "&amp;G132,"")</f>
        <v>Siiri Toffer - Yang Yixin</v>
      </c>
      <c r="D139" s="144"/>
      <c r="E139" s="94"/>
      <c r="F139" s="95">
        <v>-5</v>
      </c>
      <c r="G139" s="95">
        <v>-9</v>
      </c>
      <c r="H139" s="95">
        <v>-4</v>
      </c>
      <c r="I139" s="95"/>
      <c r="J139" s="101"/>
      <c r="K139" s="102">
        <f>IF(ISBLANK(F139),"",COUNTIF(F139:J139,"&gt;=0"))</f>
        <v>0</v>
      </c>
      <c r="L139" s="103">
        <f>IF(ISBLANK(F139),"",IF(LEFT(F139)="-",1,0)+IF(LEFT(G139)="-",1,0)+IF(LEFT(H139)="-",1,0)+IF(LEFT(I139)="-",1,0)+IF(LEFT(J139)="-",1,0))</f>
        <v>3</v>
      </c>
      <c r="M139" s="104" t="str">
        <f t="shared" si="7"/>
        <v/>
      </c>
      <c r="N139" s="105">
        <f t="shared" si="8"/>
        <v>1</v>
      </c>
    </row>
    <row r="140" spans="1:14">
      <c r="A140" s="63"/>
      <c r="B140" s="106" t="s">
        <v>170</v>
      </c>
      <c r="C140" s="107" t="str">
        <f>IF(C134&gt;"",C134&amp;" / "&amp;C135,"")</f>
        <v>Maria Girlea / Siiri Toffer</v>
      </c>
      <c r="D140" s="107" t="str">
        <f>IF(G134&gt;"",G134&amp;" / "&amp;G135,"")</f>
        <v>Yang Yixin  / Alisa Sinishin</v>
      </c>
      <c r="E140" s="108"/>
      <c r="F140" s="95">
        <v>11</v>
      </c>
      <c r="G140" s="95">
        <v>5</v>
      </c>
      <c r="H140" s="95">
        <v>9</v>
      </c>
      <c r="I140" s="95"/>
      <c r="J140" s="101"/>
      <c r="K140" s="102">
        <f>IF(ISBLANK(F140),"",COUNTIF(F140:J140,"&gt;=0"))</f>
        <v>3</v>
      </c>
      <c r="L140" s="103">
        <f>IF(ISBLANK(F140),"",IF(LEFT(F140)="-",1,0)+IF(LEFT(G140)="-",1,0)+IF(LEFT(H140)="-",1,0)+IF(LEFT(I140)="-",1,0)+IF(LEFT(J140)="-",1,0))</f>
        <v>0</v>
      </c>
      <c r="M140" s="104">
        <f t="shared" si="7"/>
        <v>1</v>
      </c>
      <c r="N140" s="105" t="str">
        <f t="shared" si="8"/>
        <v/>
      </c>
    </row>
    <row r="141" spans="1:14">
      <c r="A141" s="63"/>
      <c r="B141" s="93" t="s">
        <v>171</v>
      </c>
      <c r="C141" s="144" t="str">
        <f>IF(C131&gt;"",C131&amp;" - "&amp;G132,"")</f>
        <v>Maria Girlea - Yang Yixin</v>
      </c>
      <c r="D141" s="144"/>
      <c r="E141" s="94"/>
      <c r="F141" s="95">
        <v>4</v>
      </c>
      <c r="G141" s="95">
        <v>2</v>
      </c>
      <c r="H141" s="95">
        <v>8</v>
      </c>
      <c r="I141" s="95"/>
      <c r="J141" s="101"/>
      <c r="K141" s="102">
        <f>IF(ISBLANK(F141),"",COUNTIF(F141:J141,"&gt;=0"))</f>
        <v>3</v>
      </c>
      <c r="L141" s="103">
        <f>IF(ISBLANK(F141),"",IF(LEFT(F141)="-",1,0)+IF(LEFT(G141)="-",1,0)+IF(LEFT(H141)="-",1,0)+IF(LEFT(I141)="-",1,0)+IF(LEFT(J141)="-",1,0))</f>
        <v>0</v>
      </c>
      <c r="M141" s="104">
        <f t="shared" si="7"/>
        <v>1</v>
      </c>
      <c r="N141" s="105" t="str">
        <f t="shared" si="8"/>
        <v/>
      </c>
    </row>
    <row r="142" spans="1:14" ht="15.75" thickBot="1">
      <c r="A142" s="63"/>
      <c r="B142" s="93" t="s">
        <v>172</v>
      </c>
      <c r="C142" s="144" t="str">
        <f>IF(C132&gt;"",C132&amp;" - "&amp;G131,"")</f>
        <v>Siiri Toffer - Sonja Ylinen</v>
      </c>
      <c r="D142" s="144"/>
      <c r="E142" s="94"/>
      <c r="F142" s="95"/>
      <c r="G142" s="95"/>
      <c r="H142" s="95"/>
      <c r="I142" s="95"/>
      <c r="J142" s="101"/>
      <c r="K142" s="109" t="str">
        <f>IF(ISBLANK(F142),"",COUNTIF(F142:J142,"&gt;=0"))</f>
        <v/>
      </c>
      <c r="L142" s="110" t="str">
        <f>IF(ISBLANK(F142),"",IF(LEFT(F142)="-",1,0)+IF(LEFT(G142)="-",1,0)+IF(LEFT(H142)="-",1,0)+IF(LEFT(I142)="-",1,0)+IF(LEFT(J142)="-",1,0))</f>
        <v/>
      </c>
      <c r="M142" s="111" t="str">
        <f t="shared" si="7"/>
        <v/>
      </c>
      <c r="N142" s="112" t="str">
        <f t="shared" si="8"/>
        <v/>
      </c>
    </row>
    <row r="143" spans="1:14" ht="19.5" thickBot="1">
      <c r="A143" s="63"/>
      <c r="B143" s="113"/>
      <c r="C143" s="114"/>
      <c r="D143" s="114"/>
      <c r="E143" s="114"/>
      <c r="F143" s="115"/>
      <c r="G143" s="115"/>
      <c r="H143" s="116"/>
      <c r="I143" s="145" t="s">
        <v>173</v>
      </c>
      <c r="J143" s="145"/>
      <c r="K143" s="117">
        <f>COUNTIF(K138:K142,"=3")</f>
        <v>3</v>
      </c>
      <c r="L143" s="118">
        <f>COUNTIF(L138:L142,"=3")</f>
        <v>1</v>
      </c>
      <c r="M143" s="119">
        <f>SUM(M138:M142)</f>
        <v>3</v>
      </c>
      <c r="N143" s="120">
        <f>SUM(N138:N142)</f>
        <v>1</v>
      </c>
    </row>
    <row r="144" spans="1:14">
      <c r="A144" s="63"/>
      <c r="B144" s="121" t="s">
        <v>174</v>
      </c>
      <c r="C144" s="114"/>
      <c r="D144" s="114"/>
      <c r="E144" s="114"/>
      <c r="F144" s="114"/>
      <c r="G144" s="114"/>
      <c r="H144" s="114"/>
      <c r="I144" s="114"/>
      <c r="J144" s="114"/>
      <c r="K144" s="63"/>
      <c r="L144" s="63"/>
      <c r="M144" s="63"/>
      <c r="N144" s="77"/>
    </row>
    <row r="145" spans="1:14">
      <c r="A145" s="63"/>
      <c r="B145" s="122" t="s">
        <v>175</v>
      </c>
      <c r="C145" s="123"/>
      <c r="D145" s="124" t="s">
        <v>176</v>
      </c>
      <c r="E145" s="123"/>
      <c r="F145" s="124" t="s">
        <v>24</v>
      </c>
      <c r="G145" s="124"/>
      <c r="H145" s="125"/>
      <c r="I145" s="63"/>
      <c r="J145" s="146" t="s">
        <v>177</v>
      </c>
      <c r="K145" s="146"/>
      <c r="L145" s="146"/>
      <c r="M145" s="146"/>
      <c r="N145" s="147"/>
    </row>
    <row r="146" spans="1:14" ht="21.75" thickBot="1">
      <c r="A146" s="63"/>
      <c r="B146" s="148"/>
      <c r="C146" s="149"/>
      <c r="D146" s="149"/>
      <c r="E146" s="126"/>
      <c r="F146" s="149"/>
      <c r="G146" s="149"/>
      <c r="H146" s="149"/>
      <c r="I146" s="149"/>
      <c r="J146" s="150" t="str">
        <f>IF(M143=3,C130,IF(N143=3,G130,""))</f>
        <v>TIP-70</v>
      </c>
      <c r="K146" s="150"/>
      <c r="L146" s="150"/>
      <c r="M146" s="150"/>
      <c r="N146" s="151"/>
    </row>
    <row r="147" spans="1:14">
      <c r="A147" s="63"/>
      <c r="B147" s="127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9"/>
    </row>
  </sheetData>
  <mergeCells count="156">
    <mergeCell ref="C8:D8"/>
    <mergeCell ref="G8:N8"/>
    <mergeCell ref="C9:D9"/>
    <mergeCell ref="G9:N9"/>
    <mergeCell ref="B10:D10"/>
    <mergeCell ref="F10:N10"/>
    <mergeCell ref="I2:N2"/>
    <mergeCell ref="I3:N3"/>
    <mergeCell ref="I4:N4"/>
    <mergeCell ref="I5:N5"/>
    <mergeCell ref="C7:D7"/>
    <mergeCell ref="G7:N7"/>
    <mergeCell ref="C16:D16"/>
    <mergeCell ref="C18:D18"/>
    <mergeCell ref="C19:D19"/>
    <mergeCell ref="I20:J20"/>
    <mergeCell ref="J22:N22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33:D33"/>
    <mergeCell ref="G33:N33"/>
    <mergeCell ref="C34:D34"/>
    <mergeCell ref="G34:N34"/>
    <mergeCell ref="B35:D35"/>
    <mergeCell ref="F35:N35"/>
    <mergeCell ref="I27:N27"/>
    <mergeCell ref="I28:N28"/>
    <mergeCell ref="I29:N29"/>
    <mergeCell ref="I30:N30"/>
    <mergeCell ref="C32:D32"/>
    <mergeCell ref="G32:N32"/>
    <mergeCell ref="C41:D41"/>
    <mergeCell ref="C43:D43"/>
    <mergeCell ref="C44:D44"/>
    <mergeCell ref="I45:J45"/>
    <mergeCell ref="J47:N47"/>
    <mergeCell ref="B48:D48"/>
    <mergeCell ref="F48:I48"/>
    <mergeCell ref="J48:N48"/>
    <mergeCell ref="C36:D36"/>
    <mergeCell ref="G36:N36"/>
    <mergeCell ref="C37:D37"/>
    <mergeCell ref="G37:N37"/>
    <mergeCell ref="K39:L39"/>
    <mergeCell ref="C40:D40"/>
    <mergeCell ref="C58:D58"/>
    <mergeCell ref="G58:N58"/>
    <mergeCell ref="C59:D59"/>
    <mergeCell ref="G59:N59"/>
    <mergeCell ref="B60:D60"/>
    <mergeCell ref="F60:N60"/>
    <mergeCell ref="I52:N52"/>
    <mergeCell ref="I53:N53"/>
    <mergeCell ref="I54:N54"/>
    <mergeCell ref="I55:N55"/>
    <mergeCell ref="C57:D57"/>
    <mergeCell ref="G57:N57"/>
    <mergeCell ref="C66:D66"/>
    <mergeCell ref="C68:D68"/>
    <mergeCell ref="C69:D69"/>
    <mergeCell ref="I70:J70"/>
    <mergeCell ref="J72:N72"/>
    <mergeCell ref="B73:D73"/>
    <mergeCell ref="F73:I73"/>
    <mergeCell ref="J73:N73"/>
    <mergeCell ref="C61:D61"/>
    <mergeCell ref="G61:N61"/>
    <mergeCell ref="C62:D62"/>
    <mergeCell ref="G62:N62"/>
    <mergeCell ref="K64:L64"/>
    <mergeCell ref="C65:D65"/>
    <mergeCell ref="C82:D82"/>
    <mergeCell ref="G82:N82"/>
    <mergeCell ref="C83:D83"/>
    <mergeCell ref="G83:N83"/>
    <mergeCell ref="B84:D84"/>
    <mergeCell ref="F84:N84"/>
    <mergeCell ref="I76:N76"/>
    <mergeCell ref="I77:N77"/>
    <mergeCell ref="I78:N78"/>
    <mergeCell ref="I79:N79"/>
    <mergeCell ref="C81:D81"/>
    <mergeCell ref="G81:N81"/>
    <mergeCell ref="C90:D90"/>
    <mergeCell ref="C92:D92"/>
    <mergeCell ref="C93:D93"/>
    <mergeCell ref="I94:J94"/>
    <mergeCell ref="J96:N96"/>
    <mergeCell ref="B97:D97"/>
    <mergeCell ref="F97:I97"/>
    <mergeCell ref="J97:N97"/>
    <mergeCell ref="C85:D85"/>
    <mergeCell ref="G85:N85"/>
    <mergeCell ref="C86:D86"/>
    <mergeCell ref="G86:N86"/>
    <mergeCell ref="K88:L88"/>
    <mergeCell ref="C89:D89"/>
    <mergeCell ref="C106:D106"/>
    <mergeCell ref="G106:N106"/>
    <mergeCell ref="C107:D107"/>
    <mergeCell ref="G107:N107"/>
    <mergeCell ref="B108:D108"/>
    <mergeCell ref="F108:N108"/>
    <mergeCell ref="I100:N100"/>
    <mergeCell ref="I101:N101"/>
    <mergeCell ref="I102:N102"/>
    <mergeCell ref="I103:N103"/>
    <mergeCell ref="C105:D105"/>
    <mergeCell ref="G105:N105"/>
    <mergeCell ref="C114:D114"/>
    <mergeCell ref="C116:D116"/>
    <mergeCell ref="C117:D117"/>
    <mergeCell ref="I118:J118"/>
    <mergeCell ref="J120:N120"/>
    <mergeCell ref="B121:D121"/>
    <mergeCell ref="F121:I121"/>
    <mergeCell ref="J121:N121"/>
    <mergeCell ref="C109:D109"/>
    <mergeCell ref="G109:N109"/>
    <mergeCell ref="C110:D110"/>
    <mergeCell ref="G110:N110"/>
    <mergeCell ref="K112:L112"/>
    <mergeCell ref="C113:D113"/>
    <mergeCell ref="C131:D131"/>
    <mergeCell ref="G131:N131"/>
    <mergeCell ref="C132:D132"/>
    <mergeCell ref="G132:N132"/>
    <mergeCell ref="B133:D133"/>
    <mergeCell ref="F133:N133"/>
    <mergeCell ref="I125:N125"/>
    <mergeCell ref="I126:N126"/>
    <mergeCell ref="I127:N127"/>
    <mergeCell ref="I128:N128"/>
    <mergeCell ref="C130:D130"/>
    <mergeCell ref="G130:N130"/>
    <mergeCell ref="C139:D139"/>
    <mergeCell ref="C141:D141"/>
    <mergeCell ref="C142:D142"/>
    <mergeCell ref="I143:J143"/>
    <mergeCell ref="J145:N145"/>
    <mergeCell ref="B146:D146"/>
    <mergeCell ref="F146:I146"/>
    <mergeCell ref="J146:N146"/>
    <mergeCell ref="C134:D134"/>
    <mergeCell ref="G134:N134"/>
    <mergeCell ref="C135:D135"/>
    <mergeCell ref="G135:N135"/>
    <mergeCell ref="K137:L137"/>
    <mergeCell ref="C138:D13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I15" sqref="I15"/>
    </sheetView>
  </sheetViews>
  <sheetFormatPr defaultRowHeight="15"/>
  <cols>
    <col min="1" max="1" width="3.42578125" customWidth="1"/>
    <col min="2" max="2" width="6.28515625" customWidth="1"/>
    <col min="3" max="3" width="34.85546875" customWidth="1"/>
    <col min="4" max="4" width="14.140625" customWidth="1"/>
  </cols>
  <sheetData>
    <row r="1" spans="2:10" ht="15.75" thickBot="1"/>
    <row r="2" spans="2:10" ht="18"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2:10" ht="15.75">
      <c r="B3" s="9" t="s">
        <v>2</v>
      </c>
      <c r="C3" s="10"/>
      <c r="D3" s="10" t="s">
        <v>82</v>
      </c>
      <c r="E3" s="11"/>
      <c r="F3" s="6"/>
      <c r="G3" s="7"/>
      <c r="H3" s="7"/>
      <c r="I3" s="8"/>
    </row>
    <row r="4" spans="2:10" ht="16.5" thickBot="1">
      <c r="B4" s="12" t="s">
        <v>4</v>
      </c>
      <c r="C4" s="13"/>
      <c r="D4" s="13"/>
      <c r="E4" s="14"/>
      <c r="F4" s="6"/>
      <c r="G4" s="7"/>
      <c r="H4" s="7"/>
      <c r="I4" s="8"/>
    </row>
    <row r="5" spans="2:10" ht="15.75">
      <c r="B5" s="16"/>
      <c r="C5" s="16"/>
      <c r="D5" s="16"/>
      <c r="E5" s="16"/>
      <c r="F5" s="15"/>
      <c r="G5" s="15"/>
      <c r="H5" s="15"/>
      <c r="I5" s="17"/>
      <c r="J5" s="17"/>
    </row>
    <row r="6" spans="2:10">
      <c r="B6" s="19" t="s">
        <v>5</v>
      </c>
      <c r="C6" s="19" t="s">
        <v>6</v>
      </c>
      <c r="D6" s="19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20"/>
      <c r="J6" s="21"/>
    </row>
    <row r="7" spans="2:10">
      <c r="B7" s="60">
        <v>3484</v>
      </c>
      <c r="C7" s="61" t="s">
        <v>83</v>
      </c>
      <c r="D7" s="61" t="s">
        <v>84</v>
      </c>
      <c r="E7" s="25">
        <v>2</v>
      </c>
      <c r="F7" s="26"/>
      <c r="G7" s="26"/>
      <c r="H7" s="26">
        <v>1</v>
      </c>
      <c r="I7" s="20"/>
      <c r="J7" s="21"/>
    </row>
    <row r="8" spans="2:10">
      <c r="B8" s="60">
        <v>2298</v>
      </c>
      <c r="C8" s="61" t="s">
        <v>85</v>
      </c>
      <c r="D8" s="61" t="s">
        <v>86</v>
      </c>
      <c r="E8" s="25">
        <v>1</v>
      </c>
      <c r="F8" s="26"/>
      <c r="G8" s="26"/>
      <c r="H8" s="26">
        <v>2</v>
      </c>
      <c r="I8" s="20"/>
      <c r="J8" s="21"/>
    </row>
    <row r="9" spans="2:10">
      <c r="B9" s="60">
        <v>2158</v>
      </c>
      <c r="C9" s="61" t="s">
        <v>87</v>
      </c>
      <c r="D9" s="61" t="s">
        <v>81</v>
      </c>
      <c r="E9" s="25">
        <v>0</v>
      </c>
      <c r="F9" s="26"/>
      <c r="G9" s="26"/>
      <c r="H9" s="26">
        <v>3</v>
      </c>
      <c r="I9" s="20"/>
      <c r="J9" s="21"/>
    </row>
    <row r="10" spans="2:10">
      <c r="B10" s="21"/>
      <c r="C10" s="30"/>
      <c r="D10" s="30"/>
      <c r="E10" s="29"/>
      <c r="F10" s="29"/>
      <c r="G10" s="29"/>
      <c r="H10" s="29"/>
      <c r="I10" s="30"/>
      <c r="J10" s="30"/>
    </row>
    <row r="11" spans="2:10">
      <c r="B11" s="31"/>
      <c r="C11" s="18"/>
      <c r="D11" s="18" t="s">
        <v>18</v>
      </c>
      <c r="E11" s="18" t="s">
        <v>19</v>
      </c>
      <c r="F11" s="18" t="s">
        <v>20</v>
      </c>
      <c r="G11" s="18" t="s">
        <v>21</v>
      </c>
      <c r="H11" s="18" t="s">
        <v>22</v>
      </c>
      <c r="I11" s="18" t="s">
        <v>23</v>
      </c>
      <c r="J11" s="18" t="s">
        <v>24</v>
      </c>
    </row>
    <row r="12" spans="2:10">
      <c r="B12" s="31"/>
      <c r="C12" s="18" t="s">
        <v>25</v>
      </c>
      <c r="D12" s="18" t="s">
        <v>149</v>
      </c>
      <c r="E12" s="18" t="s">
        <v>147</v>
      </c>
      <c r="F12" s="18" t="s">
        <v>139</v>
      </c>
      <c r="G12" s="18"/>
      <c r="H12" s="18"/>
      <c r="I12" s="18" t="s">
        <v>138</v>
      </c>
      <c r="J12" s="26">
        <v>2</v>
      </c>
    </row>
    <row r="13" spans="2:10">
      <c r="B13" s="31"/>
      <c r="C13" s="18" t="s">
        <v>28</v>
      </c>
      <c r="D13" s="18" t="s">
        <v>145</v>
      </c>
      <c r="E13" s="18" t="s">
        <v>141</v>
      </c>
      <c r="F13" s="18" t="s">
        <v>145</v>
      </c>
      <c r="G13" s="18"/>
      <c r="H13" s="18"/>
      <c r="I13" s="18" t="s">
        <v>138</v>
      </c>
      <c r="J13" s="26">
        <v>1</v>
      </c>
    </row>
    <row r="14" spans="2:10">
      <c r="B14" s="31"/>
      <c r="C14" s="18" t="s">
        <v>29</v>
      </c>
      <c r="D14" s="18" t="s">
        <v>139</v>
      </c>
      <c r="E14" s="18" t="s">
        <v>144</v>
      </c>
      <c r="F14" s="18" t="s">
        <v>147</v>
      </c>
      <c r="G14" s="18"/>
      <c r="H14" s="18"/>
      <c r="I14" s="18" t="s">
        <v>138</v>
      </c>
      <c r="J14" s="26">
        <v>3</v>
      </c>
    </row>
  </sheetData>
  <pageMargins left="0.7" right="0.7" top="0.75" bottom="0.75" header="0.3" footer="0.3"/>
  <pageSetup paperSize="9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workbookViewId="0">
      <selection activeCell="M18" sqref="M18"/>
    </sheetView>
  </sheetViews>
  <sheetFormatPr defaultRowHeight="15"/>
  <cols>
    <col min="1" max="1" width="4.7109375" customWidth="1"/>
    <col min="2" max="2" width="6.7109375" customWidth="1"/>
    <col min="3" max="3" width="30.85546875" customWidth="1"/>
    <col min="4" max="4" width="10.85546875" customWidth="1"/>
  </cols>
  <sheetData>
    <row r="1" spans="1:10" ht="15.75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>
      <c r="A2" s="2"/>
      <c r="B2" s="3" t="s">
        <v>0</v>
      </c>
      <c r="C2" s="4"/>
      <c r="D2" s="4" t="s">
        <v>1</v>
      </c>
      <c r="E2" s="5"/>
      <c r="F2" s="6"/>
      <c r="G2" s="7"/>
      <c r="H2" s="7"/>
      <c r="I2" s="8"/>
    </row>
    <row r="3" spans="1:10" ht="15.75">
      <c r="A3" s="2"/>
      <c r="B3" s="9" t="s">
        <v>2</v>
      </c>
      <c r="C3" s="10"/>
      <c r="D3" s="10" t="s">
        <v>88</v>
      </c>
      <c r="E3" s="11"/>
      <c r="F3" s="6"/>
      <c r="G3" s="7"/>
      <c r="H3" s="7"/>
      <c r="I3" s="8"/>
    </row>
    <row r="4" spans="1:10" ht="16.5" thickBot="1">
      <c r="A4" s="2"/>
      <c r="B4" s="12" t="s">
        <v>4</v>
      </c>
      <c r="C4" s="13"/>
      <c r="D4" s="13"/>
      <c r="E4" s="14"/>
      <c r="F4" s="6"/>
      <c r="G4" s="7"/>
      <c r="H4" s="7"/>
      <c r="I4" s="8"/>
    </row>
    <row r="5" spans="1:10" ht="15.75">
      <c r="A5" s="15"/>
      <c r="B5" s="16"/>
      <c r="C5" s="16"/>
      <c r="D5" s="16"/>
      <c r="E5" s="16"/>
      <c r="F5" s="15"/>
      <c r="G5" s="15"/>
      <c r="H5" s="15"/>
      <c r="I5" s="17"/>
      <c r="J5" s="17"/>
    </row>
    <row r="6" spans="1:10">
      <c r="A6" s="18"/>
      <c r="B6" s="18" t="s">
        <v>5</v>
      </c>
      <c r="C6" s="18" t="s">
        <v>6</v>
      </c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20"/>
      <c r="J6" s="21"/>
    </row>
    <row r="7" spans="1:10">
      <c r="A7" s="26">
        <v>1</v>
      </c>
      <c r="B7" s="26">
        <v>1520</v>
      </c>
      <c r="C7" s="26" t="s">
        <v>89</v>
      </c>
      <c r="D7" s="26" t="s">
        <v>33</v>
      </c>
      <c r="E7" s="26">
        <v>2</v>
      </c>
      <c r="F7" s="26"/>
      <c r="G7" s="26"/>
      <c r="H7" s="26">
        <v>1</v>
      </c>
      <c r="I7" s="20"/>
      <c r="J7" s="21"/>
    </row>
    <row r="8" spans="1:10">
      <c r="A8" s="26">
        <v>2</v>
      </c>
      <c r="B8" s="26">
        <v>1143</v>
      </c>
      <c r="C8" s="26" t="s">
        <v>90</v>
      </c>
      <c r="D8" s="26" t="s">
        <v>91</v>
      </c>
      <c r="E8" s="26">
        <v>0</v>
      </c>
      <c r="F8" s="26"/>
      <c r="G8" s="26"/>
      <c r="H8" s="26">
        <v>3</v>
      </c>
      <c r="I8" s="20"/>
      <c r="J8" s="21"/>
    </row>
    <row r="9" spans="1:10">
      <c r="A9" s="26">
        <v>3</v>
      </c>
      <c r="B9" s="26">
        <v>784</v>
      </c>
      <c r="C9" s="26" t="s">
        <v>92</v>
      </c>
      <c r="D9" s="26" t="s">
        <v>15</v>
      </c>
      <c r="E9" s="26">
        <v>1</v>
      </c>
      <c r="F9" s="26"/>
      <c r="G9" s="26"/>
      <c r="H9" s="26">
        <v>2</v>
      </c>
      <c r="I9" s="20"/>
      <c r="J9" s="21"/>
    </row>
    <row r="10" spans="1:10">
      <c r="A10" s="28"/>
      <c r="B10" s="28"/>
      <c r="C10" s="29"/>
      <c r="D10" s="29"/>
      <c r="E10" s="29"/>
      <c r="F10" s="29"/>
      <c r="G10" s="29"/>
      <c r="H10" s="29"/>
      <c r="I10" s="30"/>
      <c r="J10" s="30"/>
    </row>
    <row r="11" spans="1:10">
      <c r="A11" s="21"/>
      <c r="B11" s="31"/>
      <c r="C11" s="18"/>
      <c r="D11" s="18" t="s">
        <v>18</v>
      </c>
      <c r="E11" s="18" t="s">
        <v>19</v>
      </c>
      <c r="F11" s="18" t="s">
        <v>20</v>
      </c>
      <c r="G11" s="18" t="s">
        <v>21</v>
      </c>
      <c r="H11" s="18" t="s">
        <v>22</v>
      </c>
      <c r="I11" s="18" t="s">
        <v>23</v>
      </c>
      <c r="J11" s="18" t="s">
        <v>24</v>
      </c>
    </row>
    <row r="12" spans="1:10">
      <c r="A12" s="21"/>
      <c r="B12" s="31"/>
      <c r="C12" s="18" t="s">
        <v>25</v>
      </c>
      <c r="D12" s="18" t="s">
        <v>194</v>
      </c>
      <c r="E12" s="18" t="s">
        <v>142</v>
      </c>
      <c r="F12" s="18" t="s">
        <v>142</v>
      </c>
      <c r="G12" s="18" t="s">
        <v>147</v>
      </c>
      <c r="H12" s="18"/>
      <c r="I12" s="18" t="s">
        <v>195</v>
      </c>
      <c r="J12" s="26">
        <v>2</v>
      </c>
    </row>
    <row r="13" spans="1:10">
      <c r="A13" s="21"/>
      <c r="B13" s="31"/>
      <c r="C13" s="18" t="s">
        <v>28</v>
      </c>
      <c r="D13" s="18" t="s">
        <v>194</v>
      </c>
      <c r="E13" s="18" t="s">
        <v>201</v>
      </c>
      <c r="F13" s="18" t="s">
        <v>141</v>
      </c>
      <c r="G13" s="18" t="s">
        <v>200</v>
      </c>
      <c r="H13" s="18"/>
      <c r="I13" s="18" t="s">
        <v>25</v>
      </c>
      <c r="J13" s="26">
        <v>1</v>
      </c>
    </row>
    <row r="14" spans="1:10">
      <c r="A14" s="21"/>
      <c r="B14" s="31"/>
      <c r="C14" s="18" t="s">
        <v>29</v>
      </c>
      <c r="D14" s="18" t="s">
        <v>141</v>
      </c>
      <c r="E14" s="18" t="s">
        <v>142</v>
      </c>
      <c r="F14" s="18" t="s">
        <v>140</v>
      </c>
      <c r="G14" s="18"/>
      <c r="H14" s="18"/>
      <c r="I14" s="18" t="s">
        <v>138</v>
      </c>
      <c r="J14" s="26">
        <v>3</v>
      </c>
    </row>
    <row r="15" spans="1:10">
      <c r="A15" s="21"/>
      <c r="B15" s="21"/>
      <c r="C15" s="28"/>
      <c r="D15" s="28"/>
      <c r="E15" s="32"/>
      <c r="F15" s="28"/>
      <c r="G15" s="28"/>
      <c r="H15" s="28"/>
      <c r="I15" s="28"/>
      <c r="J15" s="28"/>
    </row>
    <row r="18" spans="1:10">
      <c r="A18" s="18"/>
      <c r="B18" s="18" t="s">
        <v>5</v>
      </c>
      <c r="C18" s="18" t="s">
        <v>31</v>
      </c>
      <c r="D18" s="18" t="s">
        <v>7</v>
      </c>
      <c r="E18" s="18" t="s">
        <v>8</v>
      </c>
      <c r="F18" s="18" t="s">
        <v>9</v>
      </c>
      <c r="G18" s="18" t="s">
        <v>10</v>
      </c>
      <c r="H18" s="18" t="s">
        <v>11</v>
      </c>
      <c r="I18" s="20"/>
      <c r="J18" s="21"/>
    </row>
    <row r="19" spans="1:10">
      <c r="A19" s="26">
        <v>1</v>
      </c>
      <c r="B19" s="26">
        <v>1409</v>
      </c>
      <c r="C19" s="26" t="s">
        <v>93</v>
      </c>
      <c r="D19" s="26" t="s">
        <v>15</v>
      </c>
      <c r="E19" s="26">
        <v>2</v>
      </c>
      <c r="F19" s="26"/>
      <c r="G19" s="26"/>
      <c r="H19" s="26">
        <v>1</v>
      </c>
      <c r="I19" s="20"/>
      <c r="J19" s="21"/>
    </row>
    <row r="20" spans="1:10">
      <c r="A20" s="26">
        <v>2</v>
      </c>
      <c r="B20" s="26">
        <v>1273</v>
      </c>
      <c r="C20" s="26" t="s">
        <v>94</v>
      </c>
      <c r="D20" s="26" t="s">
        <v>81</v>
      </c>
      <c r="E20" s="26">
        <v>1</v>
      </c>
      <c r="F20" s="26"/>
      <c r="G20" s="26"/>
      <c r="H20" s="26">
        <v>2</v>
      </c>
      <c r="I20" s="20"/>
      <c r="J20" s="21"/>
    </row>
    <row r="21" spans="1:10">
      <c r="A21" s="26">
        <v>3</v>
      </c>
      <c r="B21" s="26">
        <v>958</v>
      </c>
      <c r="C21" s="26" t="s">
        <v>95</v>
      </c>
      <c r="D21" s="26" t="s">
        <v>41</v>
      </c>
      <c r="E21" s="26">
        <v>0</v>
      </c>
      <c r="F21" s="26"/>
      <c r="G21" s="26"/>
      <c r="H21" s="26">
        <v>3</v>
      </c>
      <c r="I21" s="20"/>
      <c r="J21" s="21"/>
    </row>
    <row r="22" spans="1:10">
      <c r="A22" s="28"/>
      <c r="B22" s="28"/>
      <c r="C22" s="29"/>
      <c r="D22" s="29"/>
      <c r="E22" s="29"/>
      <c r="F22" s="29"/>
      <c r="G22" s="29"/>
      <c r="H22" s="29"/>
      <c r="I22" s="30"/>
      <c r="J22" s="30"/>
    </row>
    <row r="23" spans="1:10">
      <c r="A23" s="21"/>
      <c r="B23" s="31"/>
      <c r="C23" s="18"/>
      <c r="D23" s="18" t="s">
        <v>18</v>
      </c>
      <c r="E23" s="18" t="s">
        <v>19</v>
      </c>
      <c r="F23" s="18" t="s">
        <v>20</v>
      </c>
      <c r="G23" s="18" t="s">
        <v>21</v>
      </c>
      <c r="H23" s="18" t="s">
        <v>22</v>
      </c>
      <c r="I23" s="18" t="s">
        <v>23</v>
      </c>
      <c r="J23" s="18" t="s">
        <v>24</v>
      </c>
    </row>
    <row r="24" spans="1:10">
      <c r="A24" s="21"/>
      <c r="B24" s="31"/>
      <c r="C24" s="18" t="s">
        <v>25</v>
      </c>
      <c r="D24" s="18" t="s">
        <v>143</v>
      </c>
      <c r="E24" s="18" t="s">
        <v>139</v>
      </c>
      <c r="F24" s="18" t="s">
        <v>140</v>
      </c>
      <c r="G24" s="18"/>
      <c r="H24" s="18"/>
      <c r="I24" s="18" t="s">
        <v>138</v>
      </c>
      <c r="J24" s="26">
        <v>2</v>
      </c>
    </row>
    <row r="25" spans="1:10">
      <c r="A25" s="21"/>
      <c r="B25" s="31"/>
      <c r="C25" s="18" t="s">
        <v>28</v>
      </c>
      <c r="D25" s="18" t="s">
        <v>147</v>
      </c>
      <c r="E25" s="18" t="s">
        <v>261</v>
      </c>
      <c r="F25" s="18" t="s">
        <v>144</v>
      </c>
      <c r="G25" s="18" t="s">
        <v>140</v>
      </c>
      <c r="H25" s="18"/>
      <c r="I25" s="18" t="s">
        <v>195</v>
      </c>
      <c r="J25" s="26">
        <v>1</v>
      </c>
    </row>
    <row r="26" spans="1:10">
      <c r="A26" s="21"/>
      <c r="B26" s="31"/>
      <c r="C26" s="18" t="s">
        <v>29</v>
      </c>
      <c r="D26" s="18" t="s">
        <v>141</v>
      </c>
      <c r="E26" s="18" t="s">
        <v>147</v>
      </c>
      <c r="F26" s="18" t="s">
        <v>141</v>
      </c>
      <c r="G26" s="18"/>
      <c r="H26" s="18"/>
      <c r="I26" s="18" t="s">
        <v>138</v>
      </c>
      <c r="J26" s="26">
        <v>3</v>
      </c>
    </row>
    <row r="29" spans="1:10">
      <c r="A29" s="18"/>
      <c r="B29" s="18" t="s">
        <v>5</v>
      </c>
      <c r="C29" s="18" t="s">
        <v>37</v>
      </c>
      <c r="D29" s="18" t="s">
        <v>7</v>
      </c>
      <c r="E29" s="18" t="s">
        <v>8</v>
      </c>
      <c r="F29" s="18" t="s">
        <v>9</v>
      </c>
      <c r="G29" s="18" t="s">
        <v>10</v>
      </c>
      <c r="H29" s="18" t="s">
        <v>11</v>
      </c>
      <c r="I29" s="20"/>
      <c r="J29" s="21"/>
    </row>
    <row r="30" spans="1:10">
      <c r="A30" s="26">
        <v>1</v>
      </c>
      <c r="B30" s="26">
        <v>1313</v>
      </c>
      <c r="C30" s="26" t="s">
        <v>96</v>
      </c>
      <c r="D30" s="26" t="s">
        <v>97</v>
      </c>
      <c r="E30" s="26">
        <v>1</v>
      </c>
      <c r="F30" s="26"/>
      <c r="G30" s="26"/>
      <c r="H30" s="26">
        <v>2</v>
      </c>
      <c r="I30" s="20"/>
      <c r="J30" s="21"/>
    </row>
    <row r="31" spans="1:10">
      <c r="A31" s="26">
        <v>2</v>
      </c>
      <c r="B31" s="26">
        <v>1155</v>
      </c>
      <c r="C31" s="26" t="s">
        <v>98</v>
      </c>
      <c r="D31" s="26" t="s">
        <v>33</v>
      </c>
      <c r="E31" s="26">
        <v>2</v>
      </c>
      <c r="F31" s="26"/>
      <c r="G31" s="26"/>
      <c r="H31" s="26">
        <v>1</v>
      </c>
      <c r="I31" s="20"/>
      <c r="J31" s="21"/>
    </row>
    <row r="32" spans="1:10">
      <c r="A32" s="26">
        <v>3</v>
      </c>
      <c r="B32" s="26">
        <v>885</v>
      </c>
      <c r="C32" s="26" t="s">
        <v>99</v>
      </c>
      <c r="D32" s="26" t="s">
        <v>81</v>
      </c>
      <c r="E32" s="26">
        <v>0</v>
      </c>
      <c r="F32" s="26"/>
      <c r="G32" s="26"/>
      <c r="H32" s="26">
        <v>0</v>
      </c>
      <c r="I32" s="20"/>
      <c r="J32" s="21"/>
    </row>
    <row r="33" spans="1:10">
      <c r="A33" s="28"/>
      <c r="B33" s="28"/>
      <c r="C33" s="29"/>
      <c r="D33" s="29"/>
      <c r="E33" s="29"/>
      <c r="F33" s="29"/>
      <c r="G33" s="29"/>
      <c r="H33" s="29"/>
      <c r="I33" s="30"/>
      <c r="J33" s="30"/>
    </row>
    <row r="34" spans="1:10">
      <c r="A34" s="21"/>
      <c r="B34" s="31"/>
      <c r="C34" s="18"/>
      <c r="D34" s="18" t="s">
        <v>18</v>
      </c>
      <c r="E34" s="18" t="s">
        <v>19</v>
      </c>
      <c r="F34" s="18" t="s">
        <v>20</v>
      </c>
      <c r="G34" s="18" t="s">
        <v>21</v>
      </c>
      <c r="H34" s="18" t="s">
        <v>22</v>
      </c>
      <c r="I34" s="18" t="s">
        <v>23</v>
      </c>
      <c r="J34" s="18" t="s">
        <v>24</v>
      </c>
    </row>
    <row r="35" spans="1:10">
      <c r="A35" s="21"/>
      <c r="B35" s="31"/>
      <c r="C35" s="18" t="s">
        <v>25</v>
      </c>
      <c r="D35" s="18" t="s">
        <v>140</v>
      </c>
      <c r="E35" s="18" t="s">
        <v>147</v>
      </c>
      <c r="F35" s="18" t="s">
        <v>139</v>
      </c>
      <c r="G35" s="18"/>
      <c r="H35" s="18"/>
      <c r="I35" s="18" t="s">
        <v>138</v>
      </c>
      <c r="J35" s="26">
        <v>2</v>
      </c>
    </row>
    <row r="36" spans="1:10">
      <c r="A36" s="21"/>
      <c r="B36" s="31"/>
      <c r="C36" s="18" t="s">
        <v>28</v>
      </c>
      <c r="D36" s="18" t="s">
        <v>260</v>
      </c>
      <c r="E36" s="18" t="s">
        <v>141</v>
      </c>
      <c r="F36" s="18" t="s">
        <v>146</v>
      </c>
      <c r="G36" s="18" t="s">
        <v>142</v>
      </c>
      <c r="H36" s="18"/>
      <c r="I36" s="18" t="s">
        <v>138</v>
      </c>
      <c r="J36" s="26">
        <v>1</v>
      </c>
    </row>
    <row r="37" spans="1:10">
      <c r="A37" s="21"/>
      <c r="B37" s="31"/>
      <c r="C37" s="18" t="s">
        <v>29</v>
      </c>
      <c r="D37" s="18" t="s">
        <v>191</v>
      </c>
      <c r="E37" s="18" t="s">
        <v>260</v>
      </c>
      <c r="F37" s="18" t="s">
        <v>140</v>
      </c>
      <c r="G37" s="18" t="s">
        <v>260</v>
      </c>
      <c r="H37" s="18"/>
      <c r="I37" s="18" t="s">
        <v>25</v>
      </c>
      <c r="J37" s="26">
        <v>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F23" sqref="F23"/>
    </sheetView>
  </sheetViews>
  <sheetFormatPr defaultRowHeight="15"/>
  <cols>
    <col min="1" max="1" width="3.42578125" customWidth="1"/>
    <col min="2" max="2" width="6.85546875" customWidth="1"/>
    <col min="3" max="3" width="24.140625" customWidth="1"/>
    <col min="4" max="4" width="13.7109375" customWidth="1"/>
    <col min="5" max="5" width="20.42578125" customWidth="1"/>
    <col min="6" max="6" width="13.85546875" customWidth="1"/>
  </cols>
  <sheetData>
    <row r="1" spans="1:7" ht="15.75" thickBot="1"/>
    <row r="2" spans="1:7" ht="18">
      <c r="A2" s="2"/>
      <c r="B2" s="3" t="s">
        <v>0</v>
      </c>
      <c r="C2" s="4"/>
      <c r="D2" s="4" t="s">
        <v>1</v>
      </c>
      <c r="E2" s="5"/>
      <c r="F2" s="6"/>
      <c r="G2" s="7"/>
    </row>
    <row r="3" spans="1:7" ht="15.75">
      <c r="A3" s="2"/>
      <c r="B3" s="9" t="s">
        <v>2</v>
      </c>
      <c r="C3" s="10"/>
      <c r="D3" s="10" t="s">
        <v>100</v>
      </c>
      <c r="E3" s="11"/>
      <c r="F3" s="6"/>
      <c r="G3" s="7"/>
    </row>
    <row r="4" spans="1:7" ht="16.5" thickBot="1">
      <c r="A4" s="2"/>
      <c r="B4" s="12" t="s">
        <v>4</v>
      </c>
      <c r="C4" s="13"/>
      <c r="D4" s="13"/>
      <c r="E4" s="14"/>
      <c r="F4" s="6"/>
      <c r="G4" s="7"/>
    </row>
    <row r="5" spans="1:7">
      <c r="A5" s="33"/>
      <c r="B5" s="34"/>
      <c r="C5" s="34"/>
      <c r="D5" s="34"/>
      <c r="E5" s="35"/>
      <c r="F5" s="7"/>
      <c r="G5" s="7"/>
    </row>
    <row r="6" spans="1:7">
      <c r="A6" s="36"/>
      <c r="B6" s="36" t="s">
        <v>5</v>
      </c>
      <c r="C6" s="36" t="s">
        <v>74</v>
      </c>
      <c r="D6" s="36" t="s">
        <v>7</v>
      </c>
      <c r="E6" s="6"/>
      <c r="F6" s="7"/>
      <c r="G6" s="7"/>
    </row>
    <row r="7" spans="1:7">
      <c r="A7" s="37">
        <v>1</v>
      </c>
      <c r="B7" s="37">
        <v>1964</v>
      </c>
      <c r="C7" s="37" t="s">
        <v>101</v>
      </c>
      <c r="D7" s="37" t="s">
        <v>41</v>
      </c>
      <c r="E7" s="38" t="s">
        <v>101</v>
      </c>
      <c r="F7" s="7"/>
      <c r="G7" s="7"/>
    </row>
    <row r="8" spans="1:7">
      <c r="A8" s="37">
        <v>2</v>
      </c>
      <c r="B8" s="37"/>
      <c r="C8" s="37"/>
      <c r="D8" s="37"/>
      <c r="E8" s="39" t="s">
        <v>269</v>
      </c>
      <c r="F8" s="38" t="s">
        <v>101</v>
      </c>
      <c r="G8" s="7"/>
    </row>
    <row r="9" spans="1:7">
      <c r="A9" s="36">
        <v>3</v>
      </c>
      <c r="B9" s="36"/>
      <c r="C9" s="26" t="s">
        <v>92</v>
      </c>
      <c r="D9" s="26" t="s">
        <v>15</v>
      </c>
      <c r="E9" s="36" t="s">
        <v>98</v>
      </c>
      <c r="F9" s="39" t="s">
        <v>269</v>
      </c>
      <c r="G9" s="6"/>
    </row>
    <row r="10" spans="1:7">
      <c r="A10" s="36">
        <v>4</v>
      </c>
      <c r="B10" s="36"/>
      <c r="C10" s="36" t="s">
        <v>98</v>
      </c>
      <c r="D10" s="36" t="s">
        <v>33</v>
      </c>
      <c r="E10" s="41" t="s">
        <v>264</v>
      </c>
      <c r="F10" s="2"/>
      <c r="G10" s="139" t="s">
        <v>101</v>
      </c>
    </row>
    <row r="11" spans="1:7">
      <c r="A11" s="37">
        <v>5</v>
      </c>
      <c r="B11" s="37"/>
      <c r="C11" s="37" t="s">
        <v>93</v>
      </c>
      <c r="D11" s="37" t="s">
        <v>15</v>
      </c>
      <c r="E11" s="38" t="s">
        <v>93</v>
      </c>
      <c r="F11" s="2"/>
      <c r="G11" s="64" t="s">
        <v>292</v>
      </c>
    </row>
    <row r="12" spans="1:7">
      <c r="A12" s="37">
        <v>6</v>
      </c>
      <c r="B12" s="37"/>
      <c r="C12" s="37" t="s">
        <v>96</v>
      </c>
      <c r="D12" s="37" t="s">
        <v>97</v>
      </c>
      <c r="E12" s="39" t="s">
        <v>270</v>
      </c>
      <c r="F12" s="38" t="s">
        <v>93</v>
      </c>
      <c r="G12" s="64"/>
    </row>
    <row r="13" spans="1:7">
      <c r="A13" s="36">
        <v>7</v>
      </c>
      <c r="B13" s="36"/>
      <c r="C13" s="26" t="s">
        <v>94</v>
      </c>
      <c r="D13" s="26" t="s">
        <v>81</v>
      </c>
      <c r="E13" s="38" t="s">
        <v>89</v>
      </c>
      <c r="F13" s="41" t="s">
        <v>276</v>
      </c>
      <c r="G13" s="64"/>
    </row>
    <row r="14" spans="1:7">
      <c r="A14" s="36">
        <v>8</v>
      </c>
      <c r="B14" s="36"/>
      <c r="C14" s="26" t="s">
        <v>89</v>
      </c>
      <c r="D14" s="26" t="s">
        <v>33</v>
      </c>
      <c r="E14" s="41" t="s">
        <v>268</v>
      </c>
      <c r="F14" s="7"/>
      <c r="G14" s="64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M13 alkupoolit</vt:lpstr>
      <vt:lpstr>M13 jatko</vt:lpstr>
      <vt:lpstr>M13 consolation</vt:lpstr>
      <vt:lpstr>MN15 jatko</vt:lpstr>
      <vt:lpstr>N15 joukkue</vt:lpstr>
      <vt:lpstr>N15 joukkue ottelut</vt:lpstr>
      <vt:lpstr>NN15</vt:lpstr>
      <vt:lpstr>N15 alkupooli</vt:lpstr>
      <vt:lpstr>N15 jatko</vt:lpstr>
      <vt:lpstr>M15 alkupooli</vt:lpstr>
      <vt:lpstr>M15 jatko</vt:lpstr>
      <vt:lpstr>M15 conso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cp:lastPrinted>2020-02-16T14:31:36Z</cp:lastPrinted>
  <dcterms:created xsi:type="dcterms:W3CDTF">2020-02-16T07:30:44Z</dcterms:created>
  <dcterms:modified xsi:type="dcterms:W3CDTF">2020-02-18T07:48:54Z</dcterms:modified>
</cp:coreProperties>
</file>