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1" activeTab="0"/>
  </bookViews>
  <sheets>
    <sheet name="MK" sheetId="1" r:id="rId1"/>
    <sheet name="NK" sheetId="2" r:id="rId2"/>
    <sheet name="M17" sheetId="3" r:id="rId3"/>
    <sheet name="N17" sheetId="4" r:id="rId4"/>
    <sheet name="M14" sheetId="5" r:id="rId5"/>
    <sheet name="N14" sheetId="6" r:id="rId6"/>
    <sheet name="Kokonais GP" sheetId="7" r:id="rId7"/>
  </sheets>
  <definedNames>
    <definedName name="_xlnm._FilterDatabase" localSheetId="6" hidden="1">'Kokonais GP'!$A$1:$I$8</definedName>
    <definedName name="__Anonymous_Sheet_DB__1">'MK'!$A$1:$J$82</definedName>
    <definedName name="__Anonymous_Sheet_DB__1_1">'M17'!$A$1:$I$49</definedName>
    <definedName name="__Anonymous_Sheet_DB__1_2">#REF!</definedName>
    <definedName name="__Anonymous_Sheet_DB__1_3">#REF!</definedName>
    <definedName name="__Anonymous_Sheet_DB__2">'NK'!$A$1:$J$18</definedName>
    <definedName name="__Anonymous_Sheet_DB__2_1">'M14'!$A$1:$I$47</definedName>
    <definedName name="__Anonymous_Sheet_DB__2_2">#REF!</definedName>
    <definedName name="__Anonymous_Sheet_DB__3">'Kokonais GP'!$A$1:$I$8</definedName>
    <definedName name="__Anonymous_Sheet_DB__4">#REF!</definedName>
    <definedName name="__Anonymous_Sheet_DB__5">#REF!</definedName>
    <definedName name="__Anonymous_Sheet_DB__6">#REF!</definedName>
    <definedName name="__Anonymous_Sheet_DB__7">#REF!</definedName>
    <definedName name="Excel_BuiltIn__FilterDatabase" localSheetId="4">'M14'!$A$1:$I$47</definedName>
    <definedName name="Excel_BuiltIn__FilterDatabase" localSheetId="2">'M17'!$A$1:$I$49</definedName>
    <definedName name="Excel_BuiltIn__FilterDatabase" localSheetId="0">'MK'!$A$1:$J$82</definedName>
    <definedName name="Excel_BuiltIn__FilterDatabase" localSheetId="1">'NK'!$A$1:$J$18</definedName>
  </definedNames>
  <calcPr fullCalcOnLoad="1"/>
</workbook>
</file>

<file path=xl/sharedStrings.xml><?xml version="1.0" encoding="utf-8"?>
<sst xmlns="http://schemas.openxmlformats.org/spreadsheetml/2006/main" count="534" uniqueCount="154">
  <si>
    <t>Sij.</t>
  </si>
  <si>
    <t>Nimi</t>
  </si>
  <si>
    <t>Seura</t>
  </si>
  <si>
    <t>Yht. pisteet</t>
  </si>
  <si>
    <t>Stiga-malja GP</t>
  </si>
  <si>
    <t>PT Espoon syyskisat GP</t>
  </si>
  <si>
    <t>Tikakoski GP</t>
  </si>
  <si>
    <t>Kosken Malja GP</t>
  </si>
  <si>
    <t>Wega-malja GP</t>
  </si>
  <si>
    <t>Henkilökohtainen SM GP</t>
  </si>
  <si>
    <t>PT Espoon kevätkisat GP</t>
  </si>
  <si>
    <t>Terva-malja GP</t>
  </si>
  <si>
    <t>GP-potti GP-finaaliin (seuroille)</t>
  </si>
  <si>
    <t>Liiton GP-potti runkosarjan voittajalle (seuralle)</t>
  </si>
  <si>
    <t>Arvioitu GP-finaalin potti (seuroille)</t>
  </si>
  <si>
    <t>Arvioitu runkosarjan voittajan GP-potti (seuralle)</t>
  </si>
  <si>
    <t>O'Connor Miikka</t>
  </si>
  <si>
    <t>PT 75</t>
  </si>
  <si>
    <t>Soine Toni</t>
  </si>
  <si>
    <t>PT Espoo</t>
  </si>
  <si>
    <t>-</t>
  </si>
  <si>
    <t>Tennilä Otto</t>
  </si>
  <si>
    <t>Pisteiden laskentaan otetaan mukaan kaikki GP-kilpailuista saadut pisteet.</t>
  </si>
  <si>
    <t>Räsänen Mika</t>
  </si>
  <si>
    <t>Kantola Roope</t>
  </si>
  <si>
    <t>TuKa</t>
  </si>
  <si>
    <t>GP-ohjeet 2018-2019: http://www.sptl.fi/sptl_uudet/?p=12863</t>
  </si>
  <si>
    <t>Bernadet Antoine</t>
  </si>
  <si>
    <t>SUIF</t>
  </si>
  <si>
    <t>Mustonen Aleksi</t>
  </si>
  <si>
    <t>TIP-70</t>
  </si>
  <si>
    <t>Pihkala Arttu</t>
  </si>
  <si>
    <t>Mäkelä Jussi</t>
  </si>
  <si>
    <t>Ojala Matias</t>
  </si>
  <si>
    <t>Pitkänen Toni</t>
  </si>
  <si>
    <t>PT-Helsinki</t>
  </si>
  <si>
    <t>Moradabbasi Pedram</t>
  </si>
  <si>
    <t>OPT-86</t>
  </si>
  <si>
    <t>Koskinen Ari-Matti</t>
  </si>
  <si>
    <t>LPTS</t>
  </si>
  <si>
    <t>Hattunen Sami</t>
  </si>
  <si>
    <t>Jormanainen Jani</t>
  </si>
  <si>
    <t>Räsänen Aleksi</t>
  </si>
  <si>
    <t>Sorvisto Mika</t>
  </si>
  <si>
    <t>Moradabbasi Peiman</t>
  </si>
  <si>
    <t>Li Sam</t>
  </si>
  <si>
    <t>Marjamäki Antti</t>
  </si>
  <si>
    <t>Ruohonen Sami</t>
  </si>
  <si>
    <t>KoKa</t>
  </si>
  <si>
    <t>Kärner Meelis</t>
  </si>
  <si>
    <t>Punnonen Petter</t>
  </si>
  <si>
    <t>KuPTS</t>
  </si>
  <si>
    <t>Kylliö Joonas</t>
  </si>
  <si>
    <t>Tuuttila Juhana</t>
  </si>
  <si>
    <t>Valasti Veeti</t>
  </si>
  <si>
    <t>Kujala Henri</t>
  </si>
  <si>
    <t>Hakaste Lauri</t>
  </si>
  <si>
    <t>MBF</t>
  </si>
  <si>
    <t>Barsukov Dmitriy</t>
  </si>
  <si>
    <t>Vprognoze</t>
  </si>
  <si>
    <t>Yushkovskiy Alexander</t>
  </si>
  <si>
    <t>Khosravi Sam</t>
  </si>
  <si>
    <t>Huy Chau Dinh</t>
  </si>
  <si>
    <t>Oinas Teemu</t>
  </si>
  <si>
    <t>Rissanen Patrik</t>
  </si>
  <si>
    <t>Perkkiö Tuomas</t>
  </si>
  <si>
    <t>Jakovlev Vassili</t>
  </si>
  <si>
    <t>LTK</t>
  </si>
  <si>
    <t>Bäckman Vesa</t>
  </si>
  <si>
    <t>JPT</t>
  </si>
  <si>
    <t>Pullinen Leonid</t>
  </si>
  <si>
    <t>Zafari Fahid</t>
  </si>
  <si>
    <t>Oberle Vincent</t>
  </si>
  <si>
    <t>Kalev</t>
  </si>
  <si>
    <t>Tuisk Toivo</t>
  </si>
  <si>
    <t>Lassila Markus</t>
  </si>
  <si>
    <t>Wega</t>
  </si>
  <si>
    <t>Vimpari Lasse</t>
  </si>
  <si>
    <t>Oksanen Jannika</t>
  </si>
  <si>
    <t>Cong Xisheng</t>
  </si>
  <si>
    <t>Eriksson Sofie</t>
  </si>
  <si>
    <t>ParPi</t>
  </si>
  <si>
    <t>Vanhala Okko</t>
  </si>
  <si>
    <t>Kirichenko Alexey</t>
  </si>
  <si>
    <t>Penttilä Tero</t>
  </si>
  <si>
    <t>HIK</t>
  </si>
  <si>
    <t>Pulkkinen Jyri</t>
  </si>
  <si>
    <t>Söderlund Daniel</t>
  </si>
  <si>
    <t>Titievskaja Aleksandra</t>
  </si>
  <si>
    <t>Latt Kätlin</t>
  </si>
  <si>
    <t>Ei</t>
  </si>
  <si>
    <t>Pihelgas Linda</t>
  </si>
  <si>
    <t>Star</t>
  </si>
  <si>
    <t>Kadar Ildiko</t>
  </si>
  <si>
    <t>Pelattu</t>
  </si>
  <si>
    <t>Morozova Anna</t>
  </si>
  <si>
    <t>Stepanova Elina</t>
  </si>
  <si>
    <t>Kanasuo Esa</t>
  </si>
  <si>
    <t>Vesalainen Matias</t>
  </si>
  <si>
    <t>Tran Daniel</t>
  </si>
  <si>
    <t>Vesalainen Rasmus</t>
  </si>
  <si>
    <t>Geroiskaja Sofia</t>
  </si>
  <si>
    <t>Jokiranta Risto</t>
  </si>
  <si>
    <t>YPTS</t>
  </si>
  <si>
    <t>Fozilova Karina</t>
  </si>
  <si>
    <t>LrTU</t>
  </si>
  <si>
    <t>Kaljuvee Rene</t>
  </si>
  <si>
    <t>Penttilä Turo</t>
  </si>
  <si>
    <t>Pugi Tristan</t>
  </si>
  <si>
    <t>Järve Janno</t>
  </si>
  <si>
    <t>Kokkola Jami</t>
  </si>
  <si>
    <t>Usov Mark</t>
  </si>
  <si>
    <t>Rahikainen Joni</t>
  </si>
  <si>
    <t>Litvinova Arina</t>
  </si>
  <si>
    <t>Narva SK</t>
  </si>
  <si>
    <t>Ylitalo Elma</t>
  </si>
  <si>
    <t>Pahkala Pietari</t>
  </si>
  <si>
    <t>Kettula Leo</t>
  </si>
  <si>
    <t>Westerlund Samuel</t>
  </si>
  <si>
    <t>Mäkelä Jan</t>
  </si>
  <si>
    <t>Zavronkova Maria</t>
  </si>
  <si>
    <t>Levchuk Sofia</t>
  </si>
  <si>
    <t>Loomets Oliver</t>
  </si>
  <si>
    <t>Kongo Otto</t>
  </si>
  <si>
    <t>Luuk Aadu</t>
  </si>
  <si>
    <t>Lerario Alessandro</t>
  </si>
  <si>
    <t>Spinni</t>
  </si>
  <si>
    <t>Rudalev Roman</t>
  </si>
  <si>
    <t>Ylinen Matias</t>
  </si>
  <si>
    <t>Kabanova Ksenia</t>
  </si>
  <si>
    <t>Paaso Sakari</t>
  </si>
  <si>
    <t>SeSi</t>
  </si>
  <si>
    <t>Ljapunova Maria</t>
  </si>
  <si>
    <t>Petrova Sofija</t>
  </si>
  <si>
    <t>Genite Ksenia</t>
  </si>
  <si>
    <t>Smirnova Kristina</t>
  </si>
  <si>
    <t>GP-potti GP-finaaliin</t>
  </si>
  <si>
    <t>Liiton GP-potti runkosarjan voittajalle</t>
  </si>
  <si>
    <t>Arvioitu GP-finaalin potti</t>
  </si>
  <si>
    <t>Arvioitu runkosarjan voittajan seuran GP-potti</t>
  </si>
  <si>
    <t>Kellow Ella</t>
  </si>
  <si>
    <t>pelattu</t>
  </si>
  <si>
    <t>Vlasova Tamila</t>
  </si>
  <si>
    <t>Sinishin Alisa</t>
  </si>
  <si>
    <t>Seppänen Aleksandra</t>
  </si>
  <si>
    <t>Sommer Kaisa</t>
  </si>
  <si>
    <t>Liukonen Anastasia</t>
  </si>
  <si>
    <t>Hanson Katrin-Riina</t>
  </si>
  <si>
    <t>MK-GP</t>
  </si>
  <si>
    <t>NK-GP</t>
  </si>
  <si>
    <t>M17</t>
  </si>
  <si>
    <t>N17</t>
  </si>
  <si>
    <t>M14</t>
  </si>
  <si>
    <t>N14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</si>
</sst>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[$€-40B];\-#,##0\ [$€-40B]"/>
    <numFmt numFmtId="166" formatCode="@"/>
    <numFmt numFmtId="167" formatCode="#,##0\ [$€-40B];[RED]\-#,##0\ [$€-40B]"/>
  </numFmts>
  <fonts count="4">
    <font>
      <sz val="10"/>
      <name val="Arial"/>
      <family val="2"/>
    </font>
    <font>
      <b/>
      <sz val="15"/>
      <color indexed="56"/>
      <name val="Calibri"/>
      <family val="2"/>
    </font>
    <font>
      <sz val="10.5"/>
      <name val="Times New Roman"/>
      <family val="1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Otsikko 1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tl.fi/sptl_uudet/?p=1286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tl.fi/sptl_uudet/?p=1286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tl.fi/sptl_uudet/?p=1286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tl.fi/sptl_uudet/?p=1286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tl.fi/sptl_uudet/?p=12863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tl.fi/sptl_uudet/?p=1286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9.00390625" style="1" customWidth="1"/>
    <col min="2" max="2" width="20.7109375" style="1" customWidth="1"/>
    <col min="3" max="3" width="17.00390625" style="1" customWidth="1"/>
    <col min="4" max="4" width="9.00390625" style="1" customWidth="1"/>
    <col min="5" max="5" width="10.140625" style="1" customWidth="1"/>
    <col min="6" max="7" width="8.7109375" style="1" customWidth="1"/>
    <col min="8" max="8" width="12.421875" style="1" customWidth="1"/>
    <col min="9" max="9" width="10.8515625" style="1" customWidth="1"/>
    <col min="10" max="10" width="14.8515625" style="1" customWidth="1"/>
    <col min="11" max="11" width="9.00390625" style="1" customWidth="1"/>
    <col min="12" max="12" width="9.57421875" style="1" customWidth="1"/>
    <col min="13" max="13" width="8.00390625" style="1" customWidth="1"/>
    <col min="14" max="14" width="13.28125" style="1" customWidth="1"/>
    <col min="15" max="15" width="10.140625" style="1" customWidth="1"/>
    <col min="16" max="16" width="10.8515625" style="1" customWidth="1"/>
    <col min="17" max="17" width="11.421875" style="1" customWidth="1"/>
    <col min="18" max="16384" width="9.00390625" style="1" customWidth="1"/>
  </cols>
  <sheetData>
    <row r="1" spans="1:18" ht="6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2" t="s">
        <v>12</v>
      </c>
      <c r="O1" s="2" t="s">
        <v>13</v>
      </c>
      <c r="P1" s="2" t="s">
        <v>14</v>
      </c>
      <c r="Q1" s="2" t="s">
        <v>15</v>
      </c>
      <c r="R1"/>
    </row>
    <row r="2" spans="1:18" ht="12.75">
      <c r="A2" s="1">
        <v>1</v>
      </c>
      <c r="B2" s="1" t="s">
        <v>16</v>
      </c>
      <c r="C2" s="1" t="s">
        <v>17</v>
      </c>
      <c r="D2" s="3">
        <f>SUM(E2:L2)</f>
        <v>135</v>
      </c>
      <c r="E2" s="4">
        <v>75</v>
      </c>
      <c r="F2" s="4">
        <v>30</v>
      </c>
      <c r="G2" s="4">
        <v>30</v>
      </c>
      <c r="H2" s="4"/>
      <c r="I2" s="4"/>
      <c r="J2" s="4"/>
      <c r="K2" s="4"/>
      <c r="N2" s="5">
        <f>30*5+28*5+24*5</f>
        <v>410</v>
      </c>
      <c r="O2" s="5">
        <f>30*3+28*3+24*3</f>
        <v>246</v>
      </c>
      <c r="P2" s="5">
        <f>N2*(8/3)</f>
        <v>1093.3333333333333</v>
      </c>
      <c r="Q2" s="5">
        <f>O2*(8/3)</f>
        <v>656</v>
      </c>
      <c r="R2"/>
    </row>
    <row r="3" spans="1:12" ht="12.75">
      <c r="A3" s="1">
        <v>2</v>
      </c>
      <c r="B3" s="1" t="s">
        <v>18</v>
      </c>
      <c r="C3" s="1" t="s">
        <v>19</v>
      </c>
      <c r="D3" s="3">
        <f>SUM(E3:L3)</f>
        <v>100</v>
      </c>
      <c r="E3" s="4">
        <v>50</v>
      </c>
      <c r="F3" s="4" t="s">
        <v>20</v>
      </c>
      <c r="G3" s="4">
        <v>50</v>
      </c>
      <c r="H3" s="4"/>
      <c r="I3" s="4"/>
      <c r="J3" s="4"/>
      <c r="K3" s="4"/>
      <c r="L3" s="4"/>
    </row>
    <row r="4" spans="1:18" ht="12.75">
      <c r="A4" s="1">
        <v>3</v>
      </c>
      <c r="B4" s="1" t="s">
        <v>21</v>
      </c>
      <c r="C4" s="1" t="s">
        <v>17</v>
      </c>
      <c r="D4" s="3">
        <f>SUM(E4:L4)</f>
        <v>95</v>
      </c>
      <c r="E4" s="4" t="s">
        <v>20</v>
      </c>
      <c r="F4" s="4">
        <v>20</v>
      </c>
      <c r="G4" s="4">
        <v>75</v>
      </c>
      <c r="H4" s="4"/>
      <c r="I4" s="4"/>
      <c r="J4" s="4"/>
      <c r="K4" s="4"/>
      <c r="L4" s="4"/>
      <c r="N4" s="6" t="s">
        <v>22</v>
      </c>
      <c r="O4" s="5"/>
      <c r="P4" s="5"/>
      <c r="Q4" s="5"/>
      <c r="R4"/>
    </row>
    <row r="5" spans="1:18" ht="12.75">
      <c r="A5" s="1">
        <v>4</v>
      </c>
      <c r="B5" s="1" t="s">
        <v>23</v>
      </c>
      <c r="C5" s="1" t="s">
        <v>19</v>
      </c>
      <c r="D5" s="3">
        <f>SUM(E5:L5)</f>
        <v>80</v>
      </c>
      <c r="E5" s="4">
        <v>30</v>
      </c>
      <c r="F5" s="4">
        <v>30</v>
      </c>
      <c r="G5" s="4">
        <v>20</v>
      </c>
      <c r="H5" s="4"/>
      <c r="I5" s="4"/>
      <c r="J5" s="4"/>
      <c r="K5" s="4"/>
      <c r="L5" s="4"/>
      <c r="N5" s="7"/>
      <c r="O5" s="5"/>
      <c r="P5" s="5"/>
      <c r="Q5" s="5"/>
      <c r="R5"/>
    </row>
    <row r="6" spans="1:14" ht="12.75">
      <c r="A6" s="1">
        <v>5</v>
      </c>
      <c r="B6" s="1" t="s">
        <v>24</v>
      </c>
      <c r="C6" s="1" t="s">
        <v>25</v>
      </c>
      <c r="D6" s="3">
        <f>SUM(E6:L6)</f>
        <v>75</v>
      </c>
      <c r="E6" s="4" t="s">
        <v>20</v>
      </c>
      <c r="F6" s="4">
        <v>75</v>
      </c>
      <c r="G6" s="4" t="s">
        <v>20</v>
      </c>
      <c r="H6" s="4"/>
      <c r="I6" s="4"/>
      <c r="J6" s="4"/>
      <c r="K6" s="4"/>
      <c r="L6" s="4"/>
      <c r="N6" s="8" t="s">
        <v>26</v>
      </c>
    </row>
    <row r="7" spans="1:12" ht="12.75">
      <c r="A7" s="1">
        <v>6</v>
      </c>
      <c r="B7" s="1" t="s">
        <v>27</v>
      </c>
      <c r="C7" s="1" t="s">
        <v>28</v>
      </c>
      <c r="D7" s="3">
        <f>SUM(E7:L7)</f>
        <v>50</v>
      </c>
      <c r="E7" s="4" t="s">
        <v>20</v>
      </c>
      <c r="F7" s="4">
        <v>50</v>
      </c>
      <c r="G7" s="4" t="s">
        <v>20</v>
      </c>
      <c r="H7" s="4"/>
      <c r="I7" s="4"/>
      <c r="J7" s="4"/>
      <c r="K7" s="4"/>
      <c r="L7" s="4"/>
    </row>
    <row r="8" spans="1:20" ht="12.75">
      <c r="A8" s="1">
        <v>6</v>
      </c>
      <c r="B8" s="1" t="s">
        <v>29</v>
      </c>
      <c r="C8" s="1" t="s">
        <v>30</v>
      </c>
      <c r="D8" s="3">
        <f>SUM(E8:L8)</f>
        <v>50</v>
      </c>
      <c r="E8" s="4">
        <v>20</v>
      </c>
      <c r="F8" s="4">
        <v>10</v>
      </c>
      <c r="G8" s="4">
        <v>20</v>
      </c>
      <c r="H8" s="4"/>
      <c r="I8" s="4"/>
      <c r="J8" s="4"/>
      <c r="K8" s="4"/>
      <c r="L8" s="4"/>
      <c r="N8" s="9"/>
      <c r="T8" s="9"/>
    </row>
    <row r="9" spans="1:14" ht="12.75">
      <c r="A9" s="1">
        <v>8</v>
      </c>
      <c r="B9" s="1" t="s">
        <v>31</v>
      </c>
      <c r="C9" s="1" t="s">
        <v>19</v>
      </c>
      <c r="D9" s="3">
        <f>SUM(E9:L9)</f>
        <v>45</v>
      </c>
      <c r="E9" s="4">
        <v>20</v>
      </c>
      <c r="F9" s="4">
        <v>20</v>
      </c>
      <c r="G9" s="4">
        <v>5</v>
      </c>
      <c r="H9" s="4"/>
      <c r="I9" s="4"/>
      <c r="J9" s="4"/>
      <c r="K9" s="4"/>
      <c r="N9" s="9"/>
    </row>
    <row r="10" spans="1:20" ht="12.75">
      <c r="A10" s="1">
        <v>9</v>
      </c>
      <c r="B10" s="1" t="s">
        <v>32</v>
      </c>
      <c r="C10" s="1" t="s">
        <v>30</v>
      </c>
      <c r="D10" s="3">
        <f>SUM(E10:L10)</f>
        <v>40</v>
      </c>
      <c r="E10" s="4">
        <v>20</v>
      </c>
      <c r="F10" s="4">
        <v>10</v>
      </c>
      <c r="G10" s="4">
        <v>10</v>
      </c>
      <c r="H10" s="4"/>
      <c r="I10" s="4"/>
      <c r="J10" s="4"/>
      <c r="K10" s="4"/>
      <c r="L10" s="4"/>
      <c r="N10" s="9"/>
      <c r="O10" s="9"/>
      <c r="P10" s="9"/>
      <c r="Q10" s="9"/>
      <c r="R10" s="9"/>
      <c r="T10" s="9"/>
    </row>
    <row r="11" spans="1:20" ht="12.75">
      <c r="A11" s="1">
        <v>10</v>
      </c>
      <c r="B11" s="1" t="s">
        <v>33</v>
      </c>
      <c r="C11" s="1" t="s">
        <v>19</v>
      </c>
      <c r="D11" s="3">
        <f>SUM(E11:L11)</f>
        <v>30</v>
      </c>
      <c r="E11" s="4">
        <v>30</v>
      </c>
      <c r="F11" s="4" t="s">
        <v>20</v>
      </c>
      <c r="G11" s="4" t="s">
        <v>20</v>
      </c>
      <c r="H11" s="4"/>
      <c r="I11" s="4"/>
      <c r="J11" s="4"/>
      <c r="K11" s="4"/>
      <c r="N11" s="9"/>
      <c r="O11" s="9"/>
      <c r="P11" s="9"/>
      <c r="Q11" s="9"/>
      <c r="R11" s="9"/>
      <c r="T11" s="9"/>
    </row>
    <row r="12" spans="1:20" ht="12.75">
      <c r="A12" s="1">
        <v>10</v>
      </c>
      <c r="B12" s="1" t="s">
        <v>34</v>
      </c>
      <c r="C12" s="1" t="s">
        <v>35</v>
      </c>
      <c r="D12" s="3">
        <f>SUM(E12:L12)</f>
        <v>30</v>
      </c>
      <c r="E12" s="4">
        <v>10</v>
      </c>
      <c r="F12" s="4">
        <v>20</v>
      </c>
      <c r="G12" s="4" t="s">
        <v>20</v>
      </c>
      <c r="H12" s="4"/>
      <c r="I12" s="4"/>
      <c r="J12" s="4"/>
      <c r="K12" s="4"/>
      <c r="L12" s="4"/>
      <c r="N12" s="9"/>
      <c r="O12" s="9"/>
      <c r="P12" s="9"/>
      <c r="Q12" s="9"/>
      <c r="R12" s="9"/>
      <c r="T12" s="9"/>
    </row>
    <row r="13" spans="1:20" ht="12.75">
      <c r="A13" s="1">
        <v>10</v>
      </c>
      <c r="B13" s="1" t="s">
        <v>36</v>
      </c>
      <c r="C13" s="1" t="s">
        <v>37</v>
      </c>
      <c r="D13" s="3">
        <f>SUM(E13:L13)</f>
        <v>30</v>
      </c>
      <c r="E13" s="4" t="s">
        <v>20</v>
      </c>
      <c r="F13" s="4" t="s">
        <v>20</v>
      </c>
      <c r="G13" s="4">
        <v>30</v>
      </c>
      <c r="H13" s="4"/>
      <c r="I13" s="4"/>
      <c r="J13" s="4"/>
      <c r="K13" s="4"/>
      <c r="L13" s="4"/>
      <c r="N13" s="9"/>
      <c r="O13" s="9"/>
      <c r="P13" s="9"/>
      <c r="Q13" s="9"/>
      <c r="R13" s="9"/>
      <c r="T13" s="9"/>
    </row>
    <row r="14" spans="1:20" ht="12.75">
      <c r="A14" s="1">
        <v>13</v>
      </c>
      <c r="B14" s="1" t="s">
        <v>38</v>
      </c>
      <c r="C14" s="1" t="s">
        <v>39</v>
      </c>
      <c r="D14" s="3">
        <f>SUM(E14:L14)</f>
        <v>20</v>
      </c>
      <c r="E14" s="4">
        <v>20</v>
      </c>
      <c r="F14" s="4" t="s">
        <v>20</v>
      </c>
      <c r="G14" s="4" t="s">
        <v>20</v>
      </c>
      <c r="H14" s="4"/>
      <c r="I14" s="4"/>
      <c r="J14" s="4"/>
      <c r="K14" s="4"/>
      <c r="L14" s="4"/>
      <c r="N14" s="9"/>
      <c r="O14" s="9"/>
      <c r="P14" s="9"/>
      <c r="Q14" s="9"/>
      <c r="R14" s="9"/>
      <c r="T14" s="9"/>
    </row>
    <row r="15" spans="1:20" ht="12.75">
      <c r="A15" s="1">
        <v>13</v>
      </c>
      <c r="B15" s="1" t="s">
        <v>40</v>
      </c>
      <c r="C15" s="1" t="s">
        <v>39</v>
      </c>
      <c r="D15" s="3">
        <f>SUM(E15:L15)</f>
        <v>20</v>
      </c>
      <c r="E15" s="4">
        <v>10</v>
      </c>
      <c r="F15" s="4">
        <v>10</v>
      </c>
      <c r="G15" s="4" t="s">
        <v>20</v>
      </c>
      <c r="H15" s="4"/>
      <c r="I15" s="4"/>
      <c r="J15" s="4"/>
      <c r="K15" s="4"/>
      <c r="L15" s="4"/>
      <c r="N15" s="9"/>
      <c r="O15" s="9"/>
      <c r="P15" s="9"/>
      <c r="Q15" s="9"/>
      <c r="R15" s="9"/>
      <c r="T15" s="9"/>
    </row>
    <row r="16" spans="1:20" ht="12.75">
      <c r="A16" s="1">
        <v>13</v>
      </c>
      <c r="B16" s="1" t="s">
        <v>41</v>
      </c>
      <c r="C16" s="1" t="s">
        <v>19</v>
      </c>
      <c r="D16" s="3">
        <f>SUM(E16:L16)</f>
        <v>20</v>
      </c>
      <c r="E16" s="4" t="s">
        <v>20</v>
      </c>
      <c r="F16" s="4">
        <v>20</v>
      </c>
      <c r="G16" s="4" t="s">
        <v>20</v>
      </c>
      <c r="H16" s="4"/>
      <c r="I16" s="4"/>
      <c r="J16" s="4"/>
      <c r="K16" s="4"/>
      <c r="L16" s="4"/>
      <c r="N16" s="9"/>
      <c r="O16" s="9"/>
      <c r="P16" s="9"/>
      <c r="Q16" s="9"/>
      <c r="R16" s="9"/>
      <c r="T16" s="9"/>
    </row>
    <row r="17" spans="1:20" ht="12.75">
      <c r="A17" s="1">
        <v>13</v>
      </c>
      <c r="B17" s="1" t="s">
        <v>42</v>
      </c>
      <c r="C17" s="1" t="s">
        <v>19</v>
      </c>
      <c r="D17" s="3">
        <f>SUM(E17:L17)</f>
        <v>20</v>
      </c>
      <c r="E17" s="4">
        <v>5</v>
      </c>
      <c r="F17" s="4">
        <v>10</v>
      </c>
      <c r="G17" s="4">
        <v>5</v>
      </c>
      <c r="H17" s="4"/>
      <c r="I17" s="4"/>
      <c r="J17" s="4"/>
      <c r="K17" s="4"/>
      <c r="L17" s="4"/>
      <c r="N17"/>
      <c r="O17" s="9"/>
      <c r="P17" s="9"/>
      <c r="Q17" s="9"/>
      <c r="R17" s="9"/>
      <c r="T17" s="9"/>
    </row>
    <row r="18" spans="1:18" ht="12.75">
      <c r="A18" s="1">
        <v>13</v>
      </c>
      <c r="B18" s="1" t="s">
        <v>43</v>
      </c>
      <c r="C18" s="1" t="s">
        <v>37</v>
      </c>
      <c r="D18" s="3">
        <f>SUM(E18:L18)</f>
        <v>20</v>
      </c>
      <c r="E18" s="4" t="s">
        <v>20</v>
      </c>
      <c r="F18" s="4" t="s">
        <v>20</v>
      </c>
      <c r="G18" s="4">
        <v>20</v>
      </c>
      <c r="H18" s="4"/>
      <c r="I18" s="4"/>
      <c r="J18" s="4"/>
      <c r="K18" s="4"/>
      <c r="L18" s="4"/>
      <c r="N18"/>
      <c r="O18" s="9"/>
      <c r="P18" s="9"/>
      <c r="Q18" s="9"/>
      <c r="R18" s="9"/>
    </row>
    <row r="19" spans="1:18" ht="12.75">
      <c r="A19" s="1">
        <v>13</v>
      </c>
      <c r="B19" s="1" t="s">
        <v>44</v>
      </c>
      <c r="C19" s="1" t="s">
        <v>37</v>
      </c>
      <c r="D19" s="3">
        <f>SUM(E19:L19)</f>
        <v>20</v>
      </c>
      <c r="E19" s="4" t="s">
        <v>20</v>
      </c>
      <c r="F19" s="4" t="s">
        <v>20</v>
      </c>
      <c r="G19" s="4">
        <v>20</v>
      </c>
      <c r="H19" s="4"/>
      <c r="I19" s="4"/>
      <c r="J19" s="4"/>
      <c r="K19" s="4"/>
      <c r="L19" s="4"/>
      <c r="N19"/>
      <c r="O19" s="9"/>
      <c r="P19" s="9"/>
      <c r="Q19" s="9"/>
      <c r="R19" s="9"/>
    </row>
    <row r="20" spans="1:18" ht="12.75">
      <c r="A20" s="1">
        <v>19</v>
      </c>
      <c r="B20" s="1" t="s">
        <v>45</v>
      </c>
      <c r="C20" s="1" t="s">
        <v>19</v>
      </c>
      <c r="D20" s="3">
        <f>SUM(E20:L20)</f>
        <v>15</v>
      </c>
      <c r="E20" s="4">
        <v>10</v>
      </c>
      <c r="F20" s="4">
        <v>5</v>
      </c>
      <c r="G20" s="4" t="s">
        <v>20</v>
      </c>
      <c r="H20" s="4"/>
      <c r="I20" s="4"/>
      <c r="J20" s="4"/>
      <c r="K20" s="4"/>
      <c r="L20" s="4"/>
      <c r="N20" s="9"/>
      <c r="O20" s="9"/>
      <c r="P20" s="9"/>
      <c r="Q20" s="9"/>
      <c r="R20" s="9"/>
    </row>
    <row r="21" spans="1:18" ht="12.75">
      <c r="A21" s="1">
        <v>19</v>
      </c>
      <c r="B21" s="1" t="s">
        <v>46</v>
      </c>
      <c r="C21" s="1" t="s">
        <v>17</v>
      </c>
      <c r="D21" s="3">
        <f>SUM(E21:L21)</f>
        <v>15</v>
      </c>
      <c r="E21" s="4">
        <v>10</v>
      </c>
      <c r="F21" s="4">
        <v>5</v>
      </c>
      <c r="G21" s="4" t="s">
        <v>20</v>
      </c>
      <c r="H21" s="4"/>
      <c r="I21" s="4"/>
      <c r="J21" s="4"/>
      <c r="K21" s="4"/>
      <c r="L21" s="4"/>
      <c r="N21" s="9"/>
      <c r="O21" s="9"/>
      <c r="P21" s="9"/>
      <c r="Q21" s="9"/>
      <c r="R21" s="9"/>
    </row>
    <row r="22" spans="1:18" ht="12.75">
      <c r="A22" s="1">
        <v>19</v>
      </c>
      <c r="B22" s="1" t="s">
        <v>47</v>
      </c>
      <c r="C22" s="1" t="s">
        <v>48</v>
      </c>
      <c r="D22" s="3">
        <f>SUM(E22:L22)</f>
        <v>15</v>
      </c>
      <c r="E22" s="4">
        <v>5</v>
      </c>
      <c r="F22" s="4">
        <v>10</v>
      </c>
      <c r="G22" s="4" t="s">
        <v>20</v>
      </c>
      <c r="H22" s="4"/>
      <c r="I22" s="4"/>
      <c r="J22" s="4"/>
      <c r="K22" s="4"/>
      <c r="N22"/>
      <c r="O22" s="9"/>
      <c r="P22" s="9"/>
      <c r="Q22" s="9"/>
      <c r="R22" s="9"/>
    </row>
    <row r="23" spans="1:18" ht="12.75">
      <c r="A23" s="1">
        <v>19</v>
      </c>
      <c r="B23" s="1" t="s">
        <v>49</v>
      </c>
      <c r="C23" s="1" t="s">
        <v>19</v>
      </c>
      <c r="D23" s="3">
        <f>SUM(E23:L23)</f>
        <v>15</v>
      </c>
      <c r="E23" s="4">
        <v>10</v>
      </c>
      <c r="F23" s="4" t="s">
        <v>20</v>
      </c>
      <c r="G23" s="4">
        <v>5</v>
      </c>
      <c r="H23" s="4"/>
      <c r="I23" s="4"/>
      <c r="J23" s="4"/>
      <c r="K23" s="4"/>
      <c r="L23" s="4"/>
      <c r="N23"/>
      <c r="O23" s="9"/>
      <c r="P23" s="9"/>
      <c r="Q23" s="8"/>
      <c r="R23" s="9"/>
    </row>
    <row r="24" spans="1:18" ht="12.75">
      <c r="A24" s="1">
        <v>19</v>
      </c>
      <c r="B24" s="1" t="s">
        <v>50</v>
      </c>
      <c r="C24" s="1" t="s">
        <v>51</v>
      </c>
      <c r="D24" s="3">
        <f>SUM(E24:L24)</f>
        <v>15</v>
      </c>
      <c r="E24" s="4">
        <v>10</v>
      </c>
      <c r="F24" s="4" t="s">
        <v>20</v>
      </c>
      <c r="G24" s="4">
        <v>5</v>
      </c>
      <c r="H24" s="4"/>
      <c r="I24" s="4"/>
      <c r="J24" s="4"/>
      <c r="K24" s="4"/>
      <c r="L24" s="4"/>
      <c r="N24"/>
      <c r="O24" s="9"/>
      <c r="P24" s="9"/>
      <c r="Q24" s="9"/>
      <c r="R24" s="9"/>
    </row>
    <row r="25" spans="1:20" ht="12.75">
      <c r="A25" s="1">
        <v>19</v>
      </c>
      <c r="B25" s="1" t="s">
        <v>52</v>
      </c>
      <c r="C25" s="1" t="s">
        <v>30</v>
      </c>
      <c r="D25" s="3">
        <f>SUM(E25:L25)</f>
        <v>15</v>
      </c>
      <c r="E25" s="4">
        <v>5</v>
      </c>
      <c r="F25" s="4">
        <v>5</v>
      </c>
      <c r="G25" s="4">
        <v>5</v>
      </c>
      <c r="H25" s="4"/>
      <c r="I25" s="4"/>
      <c r="J25" s="4"/>
      <c r="K25" s="4"/>
      <c r="L25" s="4"/>
      <c r="N25"/>
      <c r="O25" s="9"/>
      <c r="P25" s="9"/>
      <c r="Q25" s="9"/>
      <c r="R25" s="9"/>
      <c r="S25" s="8"/>
      <c r="T25"/>
    </row>
    <row r="26" spans="1:19" ht="12.75">
      <c r="A26" s="1">
        <v>19</v>
      </c>
      <c r="B26" s="1" t="s">
        <v>53</v>
      </c>
      <c r="C26" s="1" t="s">
        <v>37</v>
      </c>
      <c r="D26" s="3">
        <f>SUM(E26:L26)</f>
        <v>15</v>
      </c>
      <c r="E26" s="4">
        <v>5</v>
      </c>
      <c r="F26" s="4">
        <v>5</v>
      </c>
      <c r="G26" s="4">
        <v>5</v>
      </c>
      <c r="H26" s="4"/>
      <c r="I26" s="4"/>
      <c r="J26" s="4"/>
      <c r="K26" s="4"/>
      <c r="L26" s="4"/>
      <c r="N26" s="9"/>
      <c r="O26" s="9"/>
      <c r="P26" s="9"/>
      <c r="Q26" s="9"/>
      <c r="R26" s="9"/>
      <c r="S26" s="8"/>
    </row>
    <row r="27" spans="1:19" ht="12.75">
      <c r="A27" s="1">
        <v>19</v>
      </c>
      <c r="B27" s="1" t="s">
        <v>54</v>
      </c>
      <c r="C27" s="1" t="s">
        <v>19</v>
      </c>
      <c r="D27" s="3">
        <f>SUM(E27:L27)</f>
        <v>15</v>
      </c>
      <c r="E27" s="4">
        <v>5</v>
      </c>
      <c r="F27" s="4">
        <v>5</v>
      </c>
      <c r="G27" s="4">
        <v>5</v>
      </c>
      <c r="H27" s="4"/>
      <c r="I27" s="4"/>
      <c r="J27" s="4"/>
      <c r="K27" s="4"/>
      <c r="N27"/>
      <c r="O27" s="9"/>
      <c r="P27" s="9"/>
      <c r="Q27" s="9"/>
      <c r="R27" s="9"/>
      <c r="S27" s="8"/>
    </row>
    <row r="28" spans="1:19" ht="12.75">
      <c r="A28" s="1">
        <v>19</v>
      </c>
      <c r="B28" s="1" t="s">
        <v>55</v>
      </c>
      <c r="C28" s="1" t="s">
        <v>37</v>
      </c>
      <c r="D28" s="3">
        <f>SUM(E28:L28)</f>
        <v>15</v>
      </c>
      <c r="E28" s="4">
        <v>5</v>
      </c>
      <c r="F28" s="4">
        <v>5</v>
      </c>
      <c r="G28" s="4">
        <v>5</v>
      </c>
      <c r="H28" s="4"/>
      <c r="I28" s="4"/>
      <c r="J28" s="4"/>
      <c r="K28" s="4"/>
      <c r="L28" s="4"/>
      <c r="N28"/>
      <c r="O28" s="9"/>
      <c r="P28" s="9"/>
      <c r="Q28" s="9"/>
      <c r="R28" s="9"/>
      <c r="S28" s="8"/>
    </row>
    <row r="29" spans="1:19" ht="12.75">
      <c r="A29" s="1">
        <v>19</v>
      </c>
      <c r="B29" s="1" t="s">
        <v>56</v>
      </c>
      <c r="C29" s="1" t="s">
        <v>57</v>
      </c>
      <c r="D29" s="3">
        <f>SUM(E29:L29)</f>
        <v>15</v>
      </c>
      <c r="E29" s="4" t="s">
        <v>20</v>
      </c>
      <c r="F29" s="4">
        <v>10</v>
      </c>
      <c r="G29" s="4">
        <v>5</v>
      </c>
      <c r="H29" s="4"/>
      <c r="I29" s="4"/>
      <c r="J29" s="4"/>
      <c r="K29" s="4"/>
      <c r="L29" s="4"/>
      <c r="N29" s="9"/>
      <c r="O29" s="9"/>
      <c r="P29" s="9"/>
      <c r="Q29" s="9"/>
      <c r="R29" s="9"/>
      <c r="S29" s="8"/>
    </row>
    <row r="30" spans="1:19" ht="12.75">
      <c r="A30" s="1">
        <v>29</v>
      </c>
      <c r="B30" s="1" t="s">
        <v>58</v>
      </c>
      <c r="C30" s="1" t="s">
        <v>59</v>
      </c>
      <c r="D30" s="3">
        <f>SUM(E30:L30)</f>
        <v>10</v>
      </c>
      <c r="E30" s="4">
        <v>10</v>
      </c>
      <c r="F30" s="4" t="s">
        <v>20</v>
      </c>
      <c r="G30" s="4" t="s">
        <v>20</v>
      </c>
      <c r="H30" s="4"/>
      <c r="I30" s="4"/>
      <c r="J30" s="4"/>
      <c r="K30" s="4"/>
      <c r="L30" s="4"/>
      <c r="N30" s="9"/>
      <c r="S30" s="8"/>
    </row>
    <row r="31" spans="1:14" ht="12.75">
      <c r="A31" s="1">
        <v>29</v>
      </c>
      <c r="B31" s="1" t="s">
        <v>60</v>
      </c>
      <c r="C31" s="1" t="s">
        <v>57</v>
      </c>
      <c r="D31" s="3">
        <f>SUM(E31:L31)</f>
        <v>10</v>
      </c>
      <c r="E31" s="4">
        <v>10</v>
      </c>
      <c r="F31" s="4" t="s">
        <v>20</v>
      </c>
      <c r="G31" s="4" t="s">
        <v>20</v>
      </c>
      <c r="H31" s="4"/>
      <c r="I31" s="4"/>
      <c r="J31" s="4"/>
      <c r="K31" s="4"/>
      <c r="N31" s="9"/>
    </row>
    <row r="32" spans="1:12" ht="12.75">
      <c r="A32" s="1">
        <v>29</v>
      </c>
      <c r="B32" s="1" t="s">
        <v>61</v>
      </c>
      <c r="C32" s="1" t="s">
        <v>48</v>
      </c>
      <c r="D32" s="3">
        <f>SUM(E32:L32)</f>
        <v>10</v>
      </c>
      <c r="E32" s="4" t="s">
        <v>20</v>
      </c>
      <c r="F32" s="4">
        <v>10</v>
      </c>
      <c r="G32" s="4" t="s">
        <v>20</v>
      </c>
      <c r="H32" s="4"/>
      <c r="I32" s="4"/>
      <c r="J32" s="4"/>
      <c r="K32" s="4"/>
      <c r="L32" s="4"/>
    </row>
    <row r="33" spans="1:12" ht="12.75">
      <c r="A33" s="1">
        <v>29</v>
      </c>
      <c r="B33" s="1" t="s">
        <v>62</v>
      </c>
      <c r="C33" s="1" t="s">
        <v>19</v>
      </c>
      <c r="D33" s="3">
        <f>SUM(E33:L33)</f>
        <v>10</v>
      </c>
      <c r="E33" s="4" t="s">
        <v>20</v>
      </c>
      <c r="F33" s="4">
        <v>10</v>
      </c>
      <c r="G33" s="4" t="s">
        <v>20</v>
      </c>
      <c r="H33" s="4"/>
      <c r="I33" s="4"/>
      <c r="J33" s="4"/>
      <c r="K33" s="4"/>
      <c r="L33" s="4"/>
    </row>
    <row r="34" spans="1:12" ht="12.75">
      <c r="A34" s="1">
        <v>29</v>
      </c>
      <c r="B34" s="1" t="s">
        <v>63</v>
      </c>
      <c r="C34" s="1" t="s">
        <v>37</v>
      </c>
      <c r="D34" s="3">
        <f>SUM(E34:L34)</f>
        <v>10</v>
      </c>
      <c r="E34" s="4" t="s">
        <v>20</v>
      </c>
      <c r="F34" s="4" t="s">
        <v>20</v>
      </c>
      <c r="G34" s="4">
        <v>10</v>
      </c>
      <c r="H34" s="4"/>
      <c r="I34" s="4"/>
      <c r="J34" s="4"/>
      <c r="K34" s="4"/>
      <c r="L34" s="4"/>
    </row>
    <row r="35" spans="1:12" ht="12.75">
      <c r="A35" s="1">
        <v>29</v>
      </c>
      <c r="B35" s="1" t="s">
        <v>64</v>
      </c>
      <c r="C35" s="1" t="s">
        <v>17</v>
      </c>
      <c r="D35" s="3">
        <f>SUM(E35:L35)</f>
        <v>10</v>
      </c>
      <c r="E35" s="4" t="s">
        <v>20</v>
      </c>
      <c r="F35" s="4" t="s">
        <v>20</v>
      </c>
      <c r="G35" s="4">
        <v>10</v>
      </c>
      <c r="H35" s="4"/>
      <c r="I35" s="4"/>
      <c r="J35" s="4"/>
      <c r="K35" s="4"/>
      <c r="L35" s="4"/>
    </row>
    <row r="36" spans="1:12" ht="12.75">
      <c r="A36" s="1">
        <v>29</v>
      </c>
      <c r="B36" s="1" t="s">
        <v>65</v>
      </c>
      <c r="C36" s="1" t="s">
        <v>37</v>
      </c>
      <c r="D36" s="3">
        <f>SUM(E36:L36)</f>
        <v>10</v>
      </c>
      <c r="E36" s="4" t="s">
        <v>20</v>
      </c>
      <c r="F36" s="4" t="s">
        <v>20</v>
      </c>
      <c r="G36" s="4">
        <v>10</v>
      </c>
      <c r="H36" s="4"/>
      <c r="I36" s="4"/>
      <c r="J36" s="4"/>
      <c r="K36" s="4"/>
      <c r="L36" s="4"/>
    </row>
    <row r="37" spans="1:12" ht="12.75">
      <c r="A37" s="1">
        <v>36</v>
      </c>
      <c r="B37" s="1" t="s">
        <v>66</v>
      </c>
      <c r="C37" s="1" t="s">
        <v>67</v>
      </c>
      <c r="D37" s="3">
        <f>SUM(E37:L37)</f>
        <v>5</v>
      </c>
      <c r="E37" s="4">
        <v>5</v>
      </c>
      <c r="F37" s="4" t="s">
        <v>20</v>
      </c>
      <c r="G37" s="4" t="s">
        <v>20</v>
      </c>
      <c r="H37" s="4"/>
      <c r="I37" s="4"/>
      <c r="J37" s="4"/>
      <c r="K37" s="4"/>
      <c r="L37" s="4"/>
    </row>
    <row r="38" spans="1:12" ht="12.75">
      <c r="A38" s="1">
        <v>36</v>
      </c>
      <c r="B38" s="1" t="s">
        <v>68</v>
      </c>
      <c r="C38" s="1" t="s">
        <v>69</v>
      </c>
      <c r="D38" s="3">
        <f>SUM(E38:L38)</f>
        <v>5</v>
      </c>
      <c r="E38" s="4">
        <v>5</v>
      </c>
      <c r="F38" s="4" t="s">
        <v>20</v>
      </c>
      <c r="G38" s="4" t="s">
        <v>20</v>
      </c>
      <c r="H38" s="4"/>
      <c r="I38" s="4"/>
      <c r="J38" s="4"/>
      <c r="K38" s="4"/>
      <c r="L38" s="4"/>
    </row>
    <row r="39" spans="1:12" ht="12.75">
      <c r="A39" s="1">
        <v>36</v>
      </c>
      <c r="B39" s="1" t="s">
        <v>70</v>
      </c>
      <c r="C39" s="1" t="s">
        <v>39</v>
      </c>
      <c r="D39" s="3">
        <f>SUM(E39:L39)</f>
        <v>5</v>
      </c>
      <c r="E39" s="4">
        <v>5</v>
      </c>
      <c r="F39" s="4" t="s">
        <v>20</v>
      </c>
      <c r="G39" s="4" t="s">
        <v>20</v>
      </c>
      <c r="H39" s="4"/>
      <c r="I39" s="4"/>
      <c r="J39" s="4"/>
      <c r="K39" s="4"/>
      <c r="L39" s="4"/>
    </row>
    <row r="40" spans="1:12" ht="12.75">
      <c r="A40" s="1">
        <v>36</v>
      </c>
      <c r="B40" s="1" t="s">
        <v>71</v>
      </c>
      <c r="C40" s="1" t="s">
        <v>19</v>
      </c>
      <c r="D40" s="3">
        <f>SUM(E40:L40)</f>
        <v>5</v>
      </c>
      <c r="E40" s="4">
        <v>5</v>
      </c>
      <c r="F40" s="4" t="s">
        <v>20</v>
      </c>
      <c r="G40" s="4" t="s">
        <v>20</v>
      </c>
      <c r="H40" s="4"/>
      <c r="I40" s="4"/>
      <c r="J40" s="4"/>
      <c r="K40" s="4"/>
      <c r="L40" s="4"/>
    </row>
    <row r="41" spans="1:12" ht="12.75">
      <c r="A41" s="1">
        <v>36</v>
      </c>
      <c r="B41" s="1" t="s">
        <v>72</v>
      </c>
      <c r="C41" s="1" t="s">
        <v>73</v>
      </c>
      <c r="D41" s="3">
        <f>SUM(E41:L41)</f>
        <v>5</v>
      </c>
      <c r="E41" s="4">
        <v>5</v>
      </c>
      <c r="F41" s="4" t="s">
        <v>20</v>
      </c>
      <c r="G41" s="4" t="s">
        <v>20</v>
      </c>
      <c r="H41" s="4"/>
      <c r="I41" s="4"/>
      <c r="J41" s="4"/>
      <c r="K41" s="4"/>
      <c r="L41" s="4"/>
    </row>
    <row r="42" spans="1:12" ht="12.75">
      <c r="A42" s="1">
        <v>36</v>
      </c>
      <c r="B42" s="1" t="s">
        <v>74</v>
      </c>
      <c r="C42" s="1" t="s">
        <v>67</v>
      </c>
      <c r="D42" s="3">
        <f>SUM(E42:L42)</f>
        <v>5</v>
      </c>
      <c r="E42" s="4">
        <v>5</v>
      </c>
      <c r="F42" s="4" t="s">
        <v>20</v>
      </c>
      <c r="G42" s="4" t="s">
        <v>20</v>
      </c>
      <c r="H42" s="4"/>
      <c r="I42" s="4"/>
      <c r="J42" s="4"/>
      <c r="K42" s="4"/>
      <c r="L42" s="4"/>
    </row>
    <row r="43" spans="1:12" ht="12.75">
      <c r="A43" s="1">
        <v>36</v>
      </c>
      <c r="B43" s="1" t="s">
        <v>75</v>
      </c>
      <c r="C43" s="1" t="s">
        <v>76</v>
      </c>
      <c r="D43" s="3">
        <f>SUM(E43:L43)</f>
        <v>5</v>
      </c>
      <c r="E43" s="4">
        <v>5</v>
      </c>
      <c r="F43" s="4" t="s">
        <v>20</v>
      </c>
      <c r="G43" s="4" t="s">
        <v>20</v>
      </c>
      <c r="H43" s="4"/>
      <c r="I43" s="4"/>
      <c r="J43" s="4"/>
      <c r="K43" s="4"/>
      <c r="L43" s="4"/>
    </row>
    <row r="44" spans="1:12" ht="12.75">
      <c r="A44" s="1">
        <v>36</v>
      </c>
      <c r="B44" s="1" t="s">
        <v>77</v>
      </c>
      <c r="C44" s="1" t="s">
        <v>37</v>
      </c>
      <c r="D44" s="3">
        <f>SUM(E44:L44)</f>
        <v>5</v>
      </c>
      <c r="E44" s="4">
        <v>5</v>
      </c>
      <c r="F44" s="4" t="s">
        <v>20</v>
      </c>
      <c r="G44" s="4" t="s">
        <v>20</v>
      </c>
      <c r="H44" s="4"/>
      <c r="I44" s="4"/>
      <c r="J44" s="4"/>
      <c r="K44" s="4"/>
      <c r="L44" s="4"/>
    </row>
    <row r="45" spans="1:12" ht="12.75">
      <c r="A45" s="1">
        <v>36</v>
      </c>
      <c r="B45" s="1" t="s">
        <v>78</v>
      </c>
      <c r="C45" s="1" t="s">
        <v>39</v>
      </c>
      <c r="D45" s="3">
        <f>SUM(E45:L45)</f>
        <v>5</v>
      </c>
      <c r="E45" s="4" t="s">
        <v>20</v>
      </c>
      <c r="F45" s="4">
        <v>5</v>
      </c>
      <c r="G45" s="4" t="s">
        <v>20</v>
      </c>
      <c r="H45" s="4"/>
      <c r="I45" s="4"/>
      <c r="J45" s="4"/>
      <c r="K45" s="4"/>
      <c r="L45" s="4"/>
    </row>
    <row r="46" spans="1:12" ht="12.75">
      <c r="A46" s="1">
        <v>36</v>
      </c>
      <c r="B46" s="1" t="s">
        <v>79</v>
      </c>
      <c r="C46" s="1" t="s">
        <v>19</v>
      </c>
      <c r="D46" s="3">
        <f>SUM(E46:L46)</f>
        <v>5</v>
      </c>
      <c r="E46" s="4" t="s">
        <v>20</v>
      </c>
      <c r="F46" s="4">
        <v>5</v>
      </c>
      <c r="G46" s="4" t="s">
        <v>20</v>
      </c>
      <c r="H46" s="4"/>
      <c r="I46" s="4"/>
      <c r="J46" s="4"/>
      <c r="K46" s="4"/>
      <c r="L46" s="4"/>
    </row>
    <row r="47" spans="1:12" ht="12.75">
      <c r="A47" s="1">
        <v>36</v>
      </c>
      <c r="B47" s="1" t="s">
        <v>80</v>
      </c>
      <c r="C47" s="1" t="s">
        <v>81</v>
      </c>
      <c r="D47" s="3">
        <f>SUM(E47:L47)</f>
        <v>5</v>
      </c>
      <c r="E47" s="4" t="s">
        <v>20</v>
      </c>
      <c r="F47" s="4">
        <v>5</v>
      </c>
      <c r="G47" s="4" t="s">
        <v>20</v>
      </c>
      <c r="H47" s="4"/>
      <c r="I47" s="4"/>
      <c r="J47" s="4"/>
      <c r="K47" s="4"/>
      <c r="L47" s="4"/>
    </row>
    <row r="48" spans="1:11" ht="12.75">
      <c r="A48" s="1">
        <v>36</v>
      </c>
      <c r="B48" s="1" t="s">
        <v>82</v>
      </c>
      <c r="C48" s="1" t="s">
        <v>19</v>
      </c>
      <c r="D48" s="3">
        <f>SUM(E48:L48)</f>
        <v>5</v>
      </c>
      <c r="E48" s="4" t="s">
        <v>20</v>
      </c>
      <c r="F48" s="4">
        <v>5</v>
      </c>
      <c r="G48" s="4" t="s">
        <v>20</v>
      </c>
      <c r="H48" s="4"/>
      <c r="I48" s="4"/>
      <c r="J48" s="4"/>
      <c r="K48" s="4"/>
    </row>
    <row r="49" spans="1:11" ht="12.75">
      <c r="A49" s="1">
        <v>36</v>
      </c>
      <c r="B49" s="1" t="s">
        <v>83</v>
      </c>
      <c r="C49" s="1" t="s">
        <v>19</v>
      </c>
      <c r="D49" s="3">
        <f>SUM(E49:L49)</f>
        <v>5</v>
      </c>
      <c r="E49" s="4" t="s">
        <v>20</v>
      </c>
      <c r="F49" s="4">
        <v>5</v>
      </c>
      <c r="G49" s="4" t="s">
        <v>20</v>
      </c>
      <c r="H49" s="4"/>
      <c r="I49" s="4"/>
      <c r="J49" s="4"/>
      <c r="K49" s="4"/>
    </row>
    <row r="50" spans="1:11" ht="12.75">
      <c r="A50" s="1">
        <v>36</v>
      </c>
      <c r="B50" s="1" t="s">
        <v>84</v>
      </c>
      <c r="C50" s="1" t="s">
        <v>85</v>
      </c>
      <c r="D50" s="3">
        <f>SUM(E50:L50)</f>
        <v>5</v>
      </c>
      <c r="E50" s="4" t="s">
        <v>20</v>
      </c>
      <c r="F50" s="4">
        <v>5</v>
      </c>
      <c r="G50" s="4" t="s">
        <v>20</v>
      </c>
      <c r="H50" s="4"/>
      <c r="I50" s="4"/>
      <c r="J50" s="4"/>
      <c r="K50" s="4"/>
    </row>
    <row r="51" spans="1:12" ht="12.75">
      <c r="A51" s="1">
        <v>36</v>
      </c>
      <c r="B51" s="1" t="s">
        <v>86</v>
      </c>
      <c r="C51" s="1" t="s">
        <v>51</v>
      </c>
      <c r="D51" s="3">
        <f>SUM(E51:L51)</f>
        <v>5</v>
      </c>
      <c r="E51" s="4" t="s">
        <v>20</v>
      </c>
      <c r="F51" s="4" t="s">
        <v>20</v>
      </c>
      <c r="G51" s="4">
        <v>5</v>
      </c>
      <c r="H51" s="4"/>
      <c r="I51" s="4"/>
      <c r="J51" s="4"/>
      <c r="K51" s="4"/>
      <c r="L51" s="4"/>
    </row>
    <row r="52" spans="1:11" ht="12.75">
      <c r="A52" s="1">
        <v>36</v>
      </c>
      <c r="B52" s="1" t="s">
        <v>87</v>
      </c>
      <c r="C52" s="1" t="s">
        <v>37</v>
      </c>
      <c r="D52" s="3">
        <f>SUM(E52:L52)</f>
        <v>5</v>
      </c>
      <c r="E52" s="4" t="s">
        <v>20</v>
      </c>
      <c r="F52" s="4" t="s">
        <v>20</v>
      </c>
      <c r="G52" s="4">
        <v>5</v>
      </c>
      <c r="H52" s="4"/>
      <c r="I52" s="4"/>
      <c r="J52" s="4"/>
      <c r="K52" s="4"/>
    </row>
    <row r="53" spans="1:11" ht="12.75">
      <c r="A53" s="1">
        <v>36</v>
      </c>
      <c r="B53" s="1" t="s">
        <v>88</v>
      </c>
      <c r="C53" s="1" t="s">
        <v>19</v>
      </c>
      <c r="D53" s="3">
        <f>SUM(E53:L53)</f>
        <v>5</v>
      </c>
      <c r="E53" s="4" t="s">
        <v>20</v>
      </c>
      <c r="F53" s="4" t="s">
        <v>20</v>
      </c>
      <c r="G53" s="4">
        <v>5</v>
      </c>
      <c r="H53" s="4"/>
      <c r="I53" s="4"/>
      <c r="J53" s="4"/>
      <c r="K53" s="4"/>
    </row>
    <row r="54" spans="4:11" ht="12.75">
      <c r="D54" s="3"/>
      <c r="E54" s="4"/>
      <c r="F54" s="4"/>
      <c r="G54" s="4"/>
      <c r="H54" s="4"/>
      <c r="I54" s="4"/>
      <c r="J54" s="4"/>
      <c r="K54" s="4"/>
    </row>
    <row r="55" spans="4:12" ht="12.75">
      <c r="D55" s="3"/>
      <c r="E55" s="4"/>
      <c r="F55" s="4"/>
      <c r="G55" s="4"/>
      <c r="H55" s="4"/>
      <c r="I55" s="4"/>
      <c r="J55" s="4"/>
      <c r="K55" s="4"/>
      <c r="L55" s="4"/>
    </row>
    <row r="56" spans="4:12" ht="12.75">
      <c r="D56" s="3"/>
      <c r="E56" s="4"/>
      <c r="F56" s="4"/>
      <c r="G56" s="4"/>
      <c r="H56" s="4"/>
      <c r="I56" s="4"/>
      <c r="J56" s="4"/>
      <c r="K56" s="4"/>
      <c r="L56" s="4"/>
    </row>
    <row r="57" spans="4:12" ht="12.75">
      <c r="D57" s="3"/>
      <c r="E57" s="4"/>
      <c r="F57" s="4"/>
      <c r="G57" s="4"/>
      <c r="H57" s="4"/>
      <c r="I57" s="4"/>
      <c r="J57" s="4"/>
      <c r="K57" s="4"/>
      <c r="L57" s="4"/>
    </row>
    <row r="58" spans="4:12" ht="12.75">
      <c r="D58" s="3"/>
      <c r="E58" s="4"/>
      <c r="F58" s="4"/>
      <c r="G58" s="4"/>
      <c r="H58" s="4"/>
      <c r="I58" s="4"/>
      <c r="J58" s="4"/>
      <c r="K58" s="4"/>
      <c r="L58" s="4"/>
    </row>
    <row r="59" spans="4:12" ht="12.75">
      <c r="D59" s="3"/>
      <c r="E59" s="4"/>
      <c r="F59" s="4"/>
      <c r="G59" s="4"/>
      <c r="H59" s="4"/>
      <c r="I59" s="4"/>
      <c r="J59" s="4"/>
      <c r="K59" s="4"/>
      <c r="L59" s="4"/>
    </row>
    <row r="60" spans="4:12" ht="12.75">
      <c r="D60" s="3"/>
      <c r="E60" s="4"/>
      <c r="F60" s="4"/>
      <c r="G60" s="4"/>
      <c r="H60" s="4"/>
      <c r="I60" s="4"/>
      <c r="J60" s="4"/>
      <c r="K60" s="4"/>
      <c r="L60" s="4"/>
    </row>
    <row r="61" spans="2:12" ht="12.75">
      <c r="B61" s="4"/>
      <c r="D61" s="3"/>
      <c r="E61" s="4"/>
      <c r="F61" s="4"/>
      <c r="G61" s="4"/>
      <c r="H61" s="4"/>
      <c r="I61" s="4"/>
      <c r="J61" s="4"/>
      <c r="K61" s="4"/>
      <c r="L61" s="4"/>
    </row>
    <row r="62" spans="4:12" ht="12.75">
      <c r="D62" s="3"/>
      <c r="E62" s="4"/>
      <c r="F62" s="4"/>
      <c r="G62" s="4"/>
      <c r="H62" s="4"/>
      <c r="I62" s="4"/>
      <c r="J62" s="4"/>
      <c r="K62" s="4"/>
      <c r="L62" s="4"/>
    </row>
    <row r="63" spans="4:12" ht="12.75">
      <c r="D63" s="3"/>
      <c r="E63" s="4"/>
      <c r="F63" s="4"/>
      <c r="G63" s="4"/>
      <c r="H63" s="4"/>
      <c r="I63" s="4"/>
      <c r="J63" s="4"/>
      <c r="K63" s="4"/>
      <c r="L63" s="4"/>
    </row>
    <row r="64" spans="4:12" ht="12.75">
      <c r="D64" s="3"/>
      <c r="E64" s="4"/>
      <c r="F64" s="4"/>
      <c r="G64" s="4"/>
      <c r="H64" s="4"/>
      <c r="I64" s="4"/>
      <c r="J64" s="4"/>
      <c r="K64" s="4"/>
      <c r="L64" s="4"/>
    </row>
    <row r="65" spans="4:12" ht="12.75">
      <c r="D65" s="3"/>
      <c r="E65" s="4"/>
      <c r="F65" s="4"/>
      <c r="G65" s="4"/>
      <c r="H65" s="4"/>
      <c r="I65" s="4"/>
      <c r="J65" s="4"/>
      <c r="K65" s="4"/>
      <c r="L65" s="4"/>
    </row>
    <row r="66" spans="4:12" ht="12.75">
      <c r="D66" s="3"/>
      <c r="E66" s="4"/>
      <c r="F66" s="4"/>
      <c r="G66" s="4"/>
      <c r="H66" s="4"/>
      <c r="I66" s="4"/>
      <c r="J66" s="4"/>
      <c r="K66" s="4"/>
      <c r="L66" s="4"/>
    </row>
    <row r="67" spans="4:12" ht="12.75">
      <c r="D67" s="3"/>
      <c r="E67" s="4"/>
      <c r="F67" s="4"/>
      <c r="G67" s="4"/>
      <c r="H67" s="4"/>
      <c r="I67" s="4"/>
      <c r="J67" s="4"/>
      <c r="K67" s="4"/>
      <c r="L67" s="4"/>
    </row>
    <row r="68" spans="4:11" ht="12.75">
      <c r="D68" s="3"/>
      <c r="E68" s="4"/>
      <c r="F68" s="4"/>
      <c r="G68" s="4"/>
      <c r="H68" s="4"/>
      <c r="I68" s="4"/>
      <c r="J68" s="4"/>
      <c r="K68" s="4"/>
    </row>
    <row r="69" spans="4:11" ht="12.75">
      <c r="D69" s="3"/>
      <c r="E69" s="4"/>
      <c r="F69" s="4"/>
      <c r="G69" s="4"/>
      <c r="H69" s="4"/>
      <c r="I69" s="4"/>
      <c r="J69" s="4"/>
      <c r="K69" s="4"/>
    </row>
    <row r="70" spans="4:11" ht="12.75">
      <c r="D70" s="3"/>
      <c r="E70" s="4"/>
      <c r="F70" s="4"/>
      <c r="G70" s="4"/>
      <c r="H70" s="4"/>
      <c r="I70" s="4"/>
      <c r="J70" s="4"/>
      <c r="K70" s="4"/>
    </row>
    <row r="71" spans="4:11" ht="12.75">
      <c r="D71" s="3"/>
      <c r="E71" s="4"/>
      <c r="F71" s="4"/>
      <c r="G71" s="4"/>
      <c r="H71" s="4"/>
      <c r="I71" s="4"/>
      <c r="J71" s="4"/>
      <c r="K71" s="4"/>
    </row>
    <row r="72" spans="4:12" ht="12.75">
      <c r="D72" s="3"/>
      <c r="E72" s="4"/>
      <c r="F72" s="4"/>
      <c r="G72" s="4"/>
      <c r="H72" s="4"/>
      <c r="I72" s="4"/>
      <c r="J72" s="4"/>
      <c r="K72" s="4"/>
      <c r="L72" s="4"/>
    </row>
    <row r="73" spans="4:12" ht="12.75">
      <c r="D73" s="3"/>
      <c r="E73" s="4"/>
      <c r="F73" s="4"/>
      <c r="G73" s="4"/>
      <c r="H73" s="4"/>
      <c r="I73" s="4"/>
      <c r="J73" s="4"/>
      <c r="K73" s="4"/>
      <c r="L73" s="4"/>
    </row>
    <row r="74" spans="4:12" ht="12.75">
      <c r="D74" s="3"/>
      <c r="E74" s="4"/>
      <c r="F74" s="4"/>
      <c r="G74" s="4"/>
      <c r="H74" s="4"/>
      <c r="I74" s="4"/>
      <c r="J74" s="4"/>
      <c r="K74" s="4"/>
      <c r="L74" s="4"/>
    </row>
    <row r="75" spans="4:12" ht="12.75">
      <c r="D75" s="3"/>
      <c r="E75" s="4"/>
      <c r="F75" s="4"/>
      <c r="G75" s="4"/>
      <c r="H75" s="4"/>
      <c r="I75" s="4"/>
      <c r="J75" s="4"/>
      <c r="K75" s="4"/>
      <c r="L75" s="4"/>
    </row>
    <row r="76" spans="4:12" ht="12.75">
      <c r="D76" s="3"/>
      <c r="E76" s="4"/>
      <c r="F76" s="4"/>
      <c r="G76" s="4"/>
      <c r="H76" s="4"/>
      <c r="I76" s="4"/>
      <c r="J76" s="4"/>
      <c r="K76" s="4"/>
      <c r="L76" s="4"/>
    </row>
    <row r="77" spans="4:12" ht="12.75">
      <c r="D77" s="3"/>
      <c r="E77" s="4"/>
      <c r="F77" s="4"/>
      <c r="G77" s="4"/>
      <c r="H77" s="4"/>
      <c r="I77" s="4"/>
      <c r="J77" s="4"/>
      <c r="K77" s="4"/>
      <c r="L77" s="4"/>
    </row>
    <row r="78" spans="4:12" ht="12.75">
      <c r="D78" s="3"/>
      <c r="E78" s="4"/>
      <c r="F78" s="4"/>
      <c r="G78" s="4"/>
      <c r="H78" s="4"/>
      <c r="I78" s="4"/>
      <c r="J78" s="4"/>
      <c r="K78" s="4"/>
      <c r="L78" s="4"/>
    </row>
    <row r="79" spans="4:12" ht="12.75">
      <c r="D79" s="3"/>
      <c r="E79" s="4"/>
      <c r="F79" s="4"/>
      <c r="G79" s="4"/>
      <c r="H79" s="4"/>
      <c r="I79" s="4"/>
      <c r="J79" s="4"/>
      <c r="K79" s="4"/>
      <c r="L79" s="4"/>
    </row>
    <row r="80" spans="4:12" ht="12.75">
      <c r="D80" s="3"/>
      <c r="E80" s="4"/>
      <c r="F80" s="4"/>
      <c r="G80" s="4"/>
      <c r="H80" s="4"/>
      <c r="I80" s="4"/>
      <c r="J80" s="4"/>
      <c r="K80" s="4"/>
      <c r="L80" s="4"/>
    </row>
    <row r="81" spans="4:12" ht="12.75">
      <c r="D81" s="3"/>
      <c r="E81" s="4"/>
      <c r="F81" s="4"/>
      <c r="G81" s="4"/>
      <c r="H81" s="4"/>
      <c r="I81" s="4"/>
      <c r="J81" s="4"/>
      <c r="K81" s="4"/>
      <c r="L81" s="4"/>
    </row>
    <row r="82" spans="4:12" ht="12.75">
      <c r="D82" s="3"/>
      <c r="E82" s="4"/>
      <c r="F82" s="4"/>
      <c r="G82" s="4"/>
      <c r="H82" s="4"/>
      <c r="I82" s="4"/>
      <c r="J82" s="4"/>
      <c r="K82" s="4"/>
      <c r="L82" s="4"/>
    </row>
    <row r="83" spans="4:12" ht="12.75">
      <c r="D83" s="3"/>
      <c r="E83" s="4"/>
      <c r="F83" s="4"/>
      <c r="G83" s="4"/>
      <c r="H83" s="4"/>
      <c r="I83" s="4"/>
      <c r="J83" s="4"/>
      <c r="K83" s="4"/>
      <c r="L83" s="4"/>
    </row>
    <row r="84" spans="4:12" ht="12.75">
      <c r="D84" s="3"/>
      <c r="E84" s="4"/>
      <c r="F84" s="4"/>
      <c r="G84" s="4"/>
      <c r="H84" s="4"/>
      <c r="I84" s="4"/>
      <c r="J84" s="4"/>
      <c r="K84" s="4"/>
      <c r="L84" s="4"/>
    </row>
    <row r="85" spans="4:12" ht="12.75">
      <c r="D85" s="3"/>
      <c r="E85" s="4"/>
      <c r="F85" s="4"/>
      <c r="G85" s="4"/>
      <c r="H85" s="4"/>
      <c r="I85" s="4"/>
      <c r="J85" s="4"/>
      <c r="K85" s="4"/>
      <c r="L85" s="4"/>
    </row>
    <row r="86" spans="4:12" ht="12.75">
      <c r="D86" s="3"/>
      <c r="E86" s="4"/>
      <c r="F86" s="4"/>
      <c r="G86" s="4"/>
      <c r="H86" s="4"/>
      <c r="I86" s="4"/>
      <c r="J86" s="4"/>
      <c r="K86" s="4"/>
      <c r="L86" s="4"/>
    </row>
    <row r="87" spans="2:12" ht="12.75">
      <c r="B87" s="4"/>
      <c r="D87" s="3"/>
      <c r="E87" s="4"/>
      <c r="F87" s="4"/>
      <c r="G87" s="4"/>
      <c r="H87" s="4"/>
      <c r="I87" s="4"/>
      <c r="J87" s="4"/>
      <c r="K87" s="4"/>
      <c r="L87" s="4"/>
    </row>
    <row r="88" spans="4:12" ht="12.75">
      <c r="D88" s="3"/>
      <c r="E88" s="4"/>
      <c r="F88" s="4"/>
      <c r="G88" s="10"/>
      <c r="H88" s="4"/>
      <c r="I88" s="4"/>
      <c r="J88" s="4"/>
      <c r="K88" s="4"/>
      <c r="L88" s="4"/>
    </row>
    <row r="89" spans="4:12" ht="12.75">
      <c r="D89" s="3"/>
      <c r="E89" s="4"/>
      <c r="F89" s="4"/>
      <c r="G89" s="4"/>
      <c r="H89" s="4"/>
      <c r="I89" s="4"/>
      <c r="J89" s="4"/>
      <c r="K89" s="4"/>
      <c r="L89" s="4"/>
    </row>
    <row r="90" spans="4:12" ht="12.75">
      <c r="D90" s="3"/>
      <c r="E90" s="4"/>
      <c r="F90" s="4"/>
      <c r="G90" s="4"/>
      <c r="H90" s="4"/>
      <c r="I90" s="4"/>
      <c r="J90" s="4"/>
      <c r="K90" s="4"/>
      <c r="L90" s="4"/>
    </row>
    <row r="91" spans="4:12" ht="12.75">
      <c r="D91" s="3"/>
      <c r="E91" s="4"/>
      <c r="F91" s="4"/>
      <c r="G91" s="4"/>
      <c r="H91" s="4"/>
      <c r="I91" s="4"/>
      <c r="J91" s="4"/>
      <c r="K91" s="4"/>
      <c r="L91" s="4"/>
    </row>
    <row r="92" spans="4:12" ht="12.75">
      <c r="D92" s="3"/>
      <c r="E92" s="4"/>
      <c r="F92" s="4"/>
      <c r="G92" s="4"/>
      <c r="H92" s="4"/>
      <c r="I92" s="4"/>
      <c r="J92" s="4"/>
      <c r="K92" s="4"/>
      <c r="L92" s="4"/>
    </row>
    <row r="93" spans="4:12" ht="12.75">
      <c r="D93" s="3"/>
      <c r="E93" s="4"/>
      <c r="F93" s="4"/>
      <c r="G93" s="4"/>
      <c r="H93" s="4"/>
      <c r="I93" s="4"/>
      <c r="J93" s="4"/>
      <c r="K93" s="4"/>
      <c r="L93" s="4"/>
    </row>
    <row r="94" spans="4:12" ht="12.75">
      <c r="D94" s="3"/>
      <c r="E94" s="4"/>
      <c r="F94" s="4"/>
      <c r="G94" s="4"/>
      <c r="H94" s="4"/>
      <c r="I94" s="4"/>
      <c r="J94" s="4"/>
      <c r="K94" s="4"/>
      <c r="L94" s="4"/>
    </row>
    <row r="95" spans="4:12" ht="12.75">
      <c r="D95" s="3"/>
      <c r="E95" s="4"/>
      <c r="F95" s="4"/>
      <c r="G95" s="4"/>
      <c r="H95" s="4"/>
      <c r="I95" s="4"/>
      <c r="J95" s="4"/>
      <c r="K95" s="4"/>
      <c r="L95" s="4"/>
    </row>
    <row r="96" spans="4:12" ht="12.75">
      <c r="D96" s="3"/>
      <c r="E96" s="4"/>
      <c r="F96" s="4"/>
      <c r="G96" s="4"/>
      <c r="H96" s="4"/>
      <c r="I96" s="4"/>
      <c r="J96" s="4"/>
      <c r="K96" s="4"/>
      <c r="L96" s="4"/>
    </row>
    <row r="97" spans="4:12" ht="12.75">
      <c r="D97" s="3"/>
      <c r="E97" s="4"/>
      <c r="F97" s="4"/>
      <c r="G97" s="4"/>
      <c r="H97" s="4"/>
      <c r="I97" s="4"/>
      <c r="J97" s="4"/>
      <c r="K97" s="4"/>
      <c r="L97" s="4"/>
    </row>
    <row r="98" spans="4:12" ht="12.75">
      <c r="D98" s="3"/>
      <c r="E98" s="4"/>
      <c r="F98" s="4"/>
      <c r="G98" s="4"/>
      <c r="H98" s="4"/>
      <c r="I98" s="4"/>
      <c r="J98" s="4"/>
      <c r="K98" s="4"/>
      <c r="L98" s="4"/>
    </row>
    <row r="99" spans="4:12" ht="12.75">
      <c r="D99" s="3"/>
      <c r="E99" s="4"/>
      <c r="F99" s="4"/>
      <c r="G99" s="4"/>
      <c r="H99" s="4"/>
      <c r="I99" s="4"/>
      <c r="J99" s="4"/>
      <c r="K99" s="4"/>
      <c r="L99" s="4"/>
    </row>
  </sheetData>
  <sheetProtection selectLockedCells="1" selectUnlockedCells="1"/>
  <hyperlinks>
    <hyperlink ref="N6" r:id="rId1" display="GP-ohjeet 2018-2019: http://www.sptl.fi/sptl_uudet/?p=12863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9.00390625" style="1" customWidth="1"/>
    <col min="2" max="2" width="19.8515625" style="1" customWidth="1"/>
    <col min="3" max="3" width="18.140625" style="1" customWidth="1"/>
    <col min="4" max="4" width="9.00390625" style="1" customWidth="1"/>
    <col min="5" max="5" width="10.140625" style="1" customWidth="1"/>
    <col min="6" max="6" width="9.28125" style="1" customWidth="1"/>
    <col min="7" max="7" width="8.421875" style="1" customWidth="1"/>
    <col min="8" max="8" width="12.421875" style="1" customWidth="1"/>
    <col min="9" max="9" width="10.8515625" style="1" customWidth="1"/>
    <col min="10" max="10" width="14.8515625" style="1" customWidth="1"/>
    <col min="11" max="11" width="9.00390625" style="1" customWidth="1"/>
    <col min="12" max="12" width="9.7109375" style="1" customWidth="1"/>
    <col min="13" max="13" width="8.00390625" style="1" customWidth="1"/>
    <col min="14" max="14" width="11.8515625" style="1" customWidth="1"/>
    <col min="15" max="15" width="10.8515625" style="1" customWidth="1"/>
    <col min="16" max="16" width="11.421875" style="1" customWidth="1"/>
    <col min="17" max="17" width="14.28125" style="1" customWidth="1"/>
    <col min="18" max="16384" width="9.00390625" style="1" customWidth="1"/>
  </cols>
  <sheetData>
    <row r="1" spans="1:18" ht="6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2" t="s">
        <v>12</v>
      </c>
      <c r="O1" s="2" t="s">
        <v>13</v>
      </c>
      <c r="P1" s="2" t="s">
        <v>14</v>
      </c>
      <c r="Q1" s="2" t="s">
        <v>15</v>
      </c>
      <c r="R1" s="4"/>
    </row>
    <row r="2" spans="1:18" ht="12.75">
      <c r="A2" s="1">
        <v>1</v>
      </c>
      <c r="B2" s="1" t="s">
        <v>89</v>
      </c>
      <c r="C2" s="1" t="s">
        <v>76</v>
      </c>
      <c r="D2" s="3">
        <f>SUM(E2:L2)</f>
        <v>75</v>
      </c>
      <c r="E2" s="1">
        <v>75</v>
      </c>
      <c r="F2" s="1" t="s">
        <v>90</v>
      </c>
      <c r="G2" s="1" t="s">
        <v>90</v>
      </c>
      <c r="M2" s="2"/>
      <c r="N2" s="5">
        <f>5*5</f>
        <v>25</v>
      </c>
      <c r="O2" s="5">
        <f>5*3</f>
        <v>15</v>
      </c>
      <c r="P2" s="5">
        <f>N2*(8/3)</f>
        <v>66.66666666666666</v>
      </c>
      <c r="Q2" s="5">
        <f>O2*(8/3)</f>
        <v>40</v>
      </c>
      <c r="R2" s="4"/>
    </row>
    <row r="3" spans="1:18" ht="12.75" customHeight="1">
      <c r="A3" s="1">
        <v>2</v>
      </c>
      <c r="B3" s="1" t="s">
        <v>91</v>
      </c>
      <c r="C3" s="1" t="s">
        <v>92</v>
      </c>
      <c r="D3" s="3">
        <f>SUM(E3:L3)</f>
        <v>50</v>
      </c>
      <c r="E3" s="1">
        <v>50</v>
      </c>
      <c r="F3"/>
      <c r="G3"/>
      <c r="H3"/>
      <c r="L3"/>
      <c r="M3" s="2"/>
      <c r="N3"/>
      <c r="O3"/>
      <c r="P3"/>
      <c r="Q3"/>
      <c r="R3" s="4"/>
    </row>
    <row r="4" spans="1:14" ht="12.75">
      <c r="A4" s="1">
        <v>3</v>
      </c>
      <c r="B4" s="1" t="s">
        <v>93</v>
      </c>
      <c r="C4" s="1" t="s">
        <v>57</v>
      </c>
      <c r="D4" s="3">
        <f>SUM(E4:L4)</f>
        <v>30</v>
      </c>
      <c r="E4" s="1">
        <v>30</v>
      </c>
      <c r="F4" s="4" t="s">
        <v>94</v>
      </c>
      <c r="G4" s="4" t="s">
        <v>94</v>
      </c>
      <c r="H4" s="4"/>
      <c r="L4" s="4"/>
      <c r="N4" s="6" t="s">
        <v>22</v>
      </c>
    </row>
    <row r="5" spans="1:16" ht="12.75">
      <c r="A5" s="2">
        <v>3</v>
      </c>
      <c r="B5" s="1" t="s">
        <v>95</v>
      </c>
      <c r="C5" s="1" t="s">
        <v>67</v>
      </c>
      <c r="D5" s="3">
        <f>SUM(E5:L5)</f>
        <v>30</v>
      </c>
      <c r="E5" s="1">
        <v>30</v>
      </c>
      <c r="I5" s="2"/>
      <c r="N5" s="7"/>
      <c r="O5" s="5"/>
      <c r="P5" s="5"/>
    </row>
    <row r="6" spans="1:16" ht="12.75">
      <c r="A6" s="1">
        <v>5</v>
      </c>
      <c r="B6" s="1" t="s">
        <v>96</v>
      </c>
      <c r="C6" s="1" t="s">
        <v>73</v>
      </c>
      <c r="D6" s="3">
        <f>SUM(E6:L6)</f>
        <v>20</v>
      </c>
      <c r="E6" s="1">
        <v>20</v>
      </c>
      <c r="N6" s="8" t="s">
        <v>26</v>
      </c>
      <c r="O6" s="5"/>
      <c r="P6" s="5"/>
    </row>
    <row r="7" spans="4:6" ht="12.75">
      <c r="D7" s="3"/>
      <c r="E7" s="2"/>
      <c r="F7" s="2"/>
    </row>
    <row r="8" spans="4:14" ht="12.75">
      <c r="D8" s="3"/>
      <c r="N8" s="9"/>
    </row>
    <row r="9" spans="4:8" ht="12.75">
      <c r="D9" s="3"/>
      <c r="E9" s="4"/>
      <c r="F9"/>
      <c r="H9"/>
    </row>
    <row r="10" spans="4:17" ht="12.75">
      <c r="D10" s="3"/>
      <c r="N10" s="9"/>
      <c r="O10" s="9"/>
      <c r="P10" s="9"/>
      <c r="Q10" s="9"/>
    </row>
    <row r="11" spans="4:17" ht="12.75">
      <c r="D11" s="3"/>
      <c r="N11" s="9"/>
      <c r="O11" s="9"/>
      <c r="P11" s="9"/>
      <c r="Q11" s="9"/>
    </row>
    <row r="12" spans="4:17" ht="12.75">
      <c r="D12" s="3"/>
      <c r="N12" s="9"/>
      <c r="O12" s="9"/>
      <c r="P12" s="9"/>
      <c r="Q12" s="9"/>
    </row>
    <row r="13" spans="4:17" ht="12.75">
      <c r="D13" s="3"/>
      <c r="J13" s="2"/>
      <c r="K13" s="2"/>
      <c r="L13" s="2"/>
      <c r="N13" s="9"/>
      <c r="O13" s="9"/>
      <c r="P13" s="9"/>
      <c r="Q13" s="9"/>
    </row>
    <row r="14" spans="4:17" ht="12.75">
      <c r="D14" s="3"/>
      <c r="N14" s="9"/>
      <c r="O14" s="9"/>
      <c r="P14" s="9"/>
      <c r="Q14" s="9"/>
    </row>
    <row r="15" spans="4:17" ht="12.75">
      <c r="D15" s="3"/>
      <c r="N15" s="9"/>
      <c r="O15" s="9"/>
      <c r="P15" s="9"/>
      <c r="Q15" s="9"/>
    </row>
    <row r="16" spans="2:17" ht="12.75">
      <c r="B16" s="4"/>
      <c r="D16" s="3"/>
      <c r="N16" s="9"/>
      <c r="O16" s="9"/>
      <c r="P16" s="9"/>
      <c r="Q16" s="9"/>
    </row>
    <row r="17" spans="4:19" ht="12.75">
      <c r="D17" s="3"/>
      <c r="N17"/>
      <c r="O17" s="9"/>
      <c r="P17" s="9"/>
      <c r="Q17" s="9"/>
      <c r="S17" s="8"/>
    </row>
    <row r="18" spans="4:17" ht="12.75">
      <c r="D18" s="3"/>
      <c r="N18" s="9"/>
      <c r="O18" s="9"/>
      <c r="P18" s="9"/>
      <c r="Q18" s="9"/>
    </row>
    <row r="19" spans="4:17" ht="12.75">
      <c r="D19" s="3"/>
      <c r="N19" s="9"/>
      <c r="O19" s="9"/>
      <c r="P19" s="9"/>
      <c r="Q19" s="9"/>
    </row>
    <row r="20" spans="4:17" ht="12.75">
      <c r="D20" s="3"/>
      <c r="H20" s="2"/>
      <c r="N20" s="9"/>
      <c r="O20" s="9"/>
      <c r="P20" s="9"/>
      <c r="Q20" s="9"/>
    </row>
    <row r="21" spans="4:17" ht="12.75">
      <c r="D21" s="3"/>
      <c r="N21" s="9"/>
      <c r="O21" s="9"/>
      <c r="P21" s="9"/>
      <c r="Q21" s="9"/>
    </row>
    <row r="22" spans="4:17" ht="12.75">
      <c r="D22" s="3"/>
      <c r="I22" s="2"/>
      <c r="J22" s="2"/>
      <c r="K22" s="2"/>
      <c r="L22" s="2"/>
      <c r="N22" s="9"/>
      <c r="O22" s="9"/>
      <c r="P22" s="9"/>
      <c r="Q22" s="9"/>
    </row>
    <row r="23" spans="4:17" ht="12.75">
      <c r="D23" s="3"/>
      <c r="N23"/>
      <c r="O23" s="9"/>
      <c r="P23" s="9"/>
      <c r="Q23" s="9"/>
    </row>
    <row r="24" spans="4:17" ht="12.75">
      <c r="D24" s="3"/>
      <c r="N24" s="9"/>
      <c r="O24" s="9"/>
      <c r="P24" s="9"/>
      <c r="Q24" s="9"/>
    </row>
    <row r="25" spans="4:17" ht="12.75">
      <c r="D25" s="3"/>
      <c r="N25"/>
      <c r="O25" s="9"/>
      <c r="P25" s="9"/>
      <c r="Q25" s="9"/>
    </row>
    <row r="26" spans="4:17" ht="12.75">
      <c r="D26" s="3"/>
      <c r="N26"/>
      <c r="O26" s="9"/>
      <c r="P26" s="9"/>
      <c r="Q26" s="9"/>
    </row>
    <row r="27" spans="4:17" ht="12.75">
      <c r="D27" s="3"/>
      <c r="N27"/>
      <c r="O27" s="9"/>
      <c r="P27" s="9"/>
      <c r="Q27" s="9"/>
    </row>
    <row r="28" spans="4:17" ht="12.75">
      <c r="D28" s="3"/>
      <c r="N28"/>
      <c r="O28" s="9"/>
      <c r="P28" s="9"/>
      <c r="Q28" s="9"/>
    </row>
    <row r="29" spans="4:17" ht="12.75">
      <c r="D29" s="3"/>
      <c r="N29" s="9"/>
      <c r="O29" s="9"/>
      <c r="P29" s="9"/>
      <c r="Q29" s="9"/>
    </row>
    <row r="30" spans="4:17" ht="12.75">
      <c r="D30" s="3"/>
      <c r="N30" s="9"/>
      <c r="O30" s="9"/>
      <c r="P30" s="9"/>
      <c r="Q30" s="9"/>
    </row>
    <row r="31" spans="4:17" ht="12.75">
      <c r="D31" s="3"/>
      <c r="N31"/>
      <c r="O31" s="9"/>
      <c r="P31" s="9"/>
      <c r="Q31" s="9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spans="2:4" ht="12.75">
      <c r="B39" s="4"/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spans="4:7" ht="12.75">
      <c r="D59" s="3"/>
      <c r="G59" s="10"/>
    </row>
    <row r="60" ht="12.75">
      <c r="D60" s="3"/>
    </row>
    <row r="61" ht="12.75">
      <c r="D61" s="3"/>
    </row>
  </sheetData>
  <sheetProtection selectLockedCells="1" selectUnlockedCells="1"/>
  <hyperlinks>
    <hyperlink ref="N6" r:id="rId1" display="GP-ohjeet 2018-2019: http://www.sptl.fi/sptl_uudet/?p=12863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9.00390625" style="1" customWidth="1"/>
    <col min="2" max="2" width="19.8515625" style="1" customWidth="1"/>
    <col min="3" max="3" width="10.7109375" style="1" customWidth="1"/>
    <col min="4" max="4" width="9.00390625" style="1" customWidth="1"/>
    <col min="5" max="5" width="10.421875" style="1" customWidth="1"/>
    <col min="6" max="8" width="9.00390625" style="1" customWidth="1"/>
    <col min="9" max="9" width="8.421875" style="1" customWidth="1"/>
    <col min="10" max="10" width="9.140625" style="1" customWidth="1"/>
    <col min="11" max="11" width="9.57421875" style="1" customWidth="1"/>
    <col min="12" max="12" width="8.00390625" style="1" customWidth="1"/>
    <col min="13" max="13" width="9.28125" style="1" customWidth="1"/>
    <col min="14" max="14" width="12.28125" style="1" customWidth="1"/>
    <col min="15" max="15" width="11.00390625" style="1" customWidth="1"/>
    <col min="16" max="16" width="14.00390625" style="1" customWidth="1"/>
    <col min="17" max="254" width="9.00390625" style="1" customWidth="1"/>
    <col min="255" max="255" width="11.57421875" style="1" customWidth="1"/>
    <col min="256" max="16384" width="11.57421875" style="0" customWidth="1"/>
  </cols>
  <sheetData>
    <row r="1" spans="1:17" ht="64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11</v>
      </c>
      <c r="L1"/>
      <c r="M1" s="2" t="s">
        <v>12</v>
      </c>
      <c r="N1" s="2" t="s">
        <v>13</v>
      </c>
      <c r="O1" s="2" t="s">
        <v>14</v>
      </c>
      <c r="P1" s="2" t="s">
        <v>15</v>
      </c>
      <c r="Q1" s="4"/>
    </row>
    <row r="2" spans="1:16" ht="12.75">
      <c r="A2" s="1">
        <v>1</v>
      </c>
      <c r="B2" s="1" t="s">
        <v>52</v>
      </c>
      <c r="C2" s="1" t="s">
        <v>30</v>
      </c>
      <c r="D2" s="3">
        <f>SUM(E2:L2)</f>
        <v>31</v>
      </c>
      <c r="E2" s="4">
        <v>15</v>
      </c>
      <c r="F2" s="4">
        <v>10</v>
      </c>
      <c r="G2" s="4">
        <v>6</v>
      </c>
      <c r="H2" s="4"/>
      <c r="I2" s="4"/>
      <c r="J2" s="4"/>
      <c r="M2" s="5">
        <f>18*2+12*2+9*2</f>
        <v>78</v>
      </c>
      <c r="N2" s="5">
        <f>18*2+12*2+9*2</f>
        <v>78</v>
      </c>
      <c r="O2" s="5">
        <f>M2*(7/3)</f>
        <v>182</v>
      </c>
      <c r="P2" s="5">
        <f>N2*(7/3)</f>
        <v>182</v>
      </c>
    </row>
    <row r="3" spans="1:10" ht="12.75">
      <c r="A3" s="1">
        <v>2</v>
      </c>
      <c r="B3" s="1" t="s">
        <v>42</v>
      </c>
      <c r="C3" s="1" t="s">
        <v>37</v>
      </c>
      <c r="D3" s="3">
        <f>SUM(E3:L3)</f>
        <v>27</v>
      </c>
      <c r="E3" s="4">
        <v>6</v>
      </c>
      <c r="F3" s="4">
        <v>6</v>
      </c>
      <c r="G3" s="4">
        <v>15</v>
      </c>
      <c r="H3" s="4"/>
      <c r="I3" s="4"/>
      <c r="J3" s="4"/>
    </row>
    <row r="4" spans="1:13" ht="12.75">
      <c r="A4" s="1">
        <v>3</v>
      </c>
      <c r="B4" s="1" t="s">
        <v>31</v>
      </c>
      <c r="C4" s="1" t="s">
        <v>19</v>
      </c>
      <c r="D4" s="3">
        <f>SUM(E4:L4)</f>
        <v>25</v>
      </c>
      <c r="E4" s="4" t="s">
        <v>20</v>
      </c>
      <c r="F4" s="4">
        <v>15</v>
      </c>
      <c r="G4" s="4">
        <v>10</v>
      </c>
      <c r="H4" s="4"/>
      <c r="I4" s="4"/>
      <c r="J4" s="4"/>
      <c r="M4" s="6" t="s">
        <v>22</v>
      </c>
    </row>
    <row r="5" spans="1:13" ht="12.75">
      <c r="A5" s="1">
        <v>4</v>
      </c>
      <c r="B5" s="1" t="s">
        <v>88</v>
      </c>
      <c r="C5" s="1" t="s">
        <v>19</v>
      </c>
      <c r="D5" s="3">
        <f>SUM(E5:L5)</f>
        <v>12</v>
      </c>
      <c r="E5" s="4">
        <v>4</v>
      </c>
      <c r="F5" s="4">
        <v>4</v>
      </c>
      <c r="G5" s="4">
        <v>4</v>
      </c>
      <c r="H5" s="4"/>
      <c r="I5" s="4"/>
      <c r="J5" s="4"/>
      <c r="M5" s="7"/>
    </row>
    <row r="6" spans="1:13" ht="12.75">
      <c r="A6" s="1">
        <v>4</v>
      </c>
      <c r="B6" s="1" t="s">
        <v>53</v>
      </c>
      <c r="C6" s="1" t="s">
        <v>37</v>
      </c>
      <c r="D6" s="3">
        <f>SUM(E6:L6)</f>
        <v>12</v>
      </c>
      <c r="E6" s="4">
        <v>4</v>
      </c>
      <c r="F6" s="4">
        <v>2</v>
      </c>
      <c r="G6" s="4">
        <v>6</v>
      </c>
      <c r="H6" s="4"/>
      <c r="I6" s="4"/>
      <c r="J6" s="4"/>
      <c r="M6" s="8" t="s">
        <v>26</v>
      </c>
    </row>
    <row r="7" spans="1:10" ht="12.75">
      <c r="A7" s="1">
        <v>6</v>
      </c>
      <c r="B7" s="1" t="s">
        <v>97</v>
      </c>
      <c r="C7" s="1" t="s">
        <v>48</v>
      </c>
      <c r="D7" s="3">
        <f>SUM(E7:L7)</f>
        <v>10</v>
      </c>
      <c r="E7" s="4">
        <v>10</v>
      </c>
      <c r="F7" s="4" t="s">
        <v>20</v>
      </c>
      <c r="G7" s="4" t="s">
        <v>20</v>
      </c>
      <c r="H7" s="4"/>
      <c r="I7" s="4"/>
      <c r="J7" s="4"/>
    </row>
    <row r="8" spans="1:13" ht="12.75">
      <c r="A8" s="1">
        <v>6</v>
      </c>
      <c r="B8" s="1" t="s">
        <v>55</v>
      </c>
      <c r="C8" s="1" t="s">
        <v>37</v>
      </c>
      <c r="D8" s="3">
        <f>SUM(E8:L8)</f>
        <v>10</v>
      </c>
      <c r="E8" s="4">
        <v>4</v>
      </c>
      <c r="F8" s="4">
        <v>2</v>
      </c>
      <c r="G8" s="4">
        <v>4</v>
      </c>
      <c r="H8" s="4"/>
      <c r="I8" s="4"/>
      <c r="J8" s="4"/>
      <c r="M8" s="9"/>
    </row>
    <row r="9" spans="1:18" ht="12.75">
      <c r="A9" s="1">
        <v>8</v>
      </c>
      <c r="B9" s="1" t="s">
        <v>98</v>
      </c>
      <c r="C9" s="1" t="s">
        <v>48</v>
      </c>
      <c r="D9" s="3">
        <f>SUM(E9:L9)</f>
        <v>8</v>
      </c>
      <c r="E9" s="4">
        <v>6</v>
      </c>
      <c r="F9" s="4">
        <v>2</v>
      </c>
      <c r="G9" s="4" t="s">
        <v>20</v>
      </c>
      <c r="H9" s="4"/>
      <c r="I9" s="4"/>
      <c r="J9" s="4"/>
      <c r="M9" s="9"/>
      <c r="R9" s="8"/>
    </row>
    <row r="10" spans="1:13" ht="12.75">
      <c r="A10" s="1">
        <v>8</v>
      </c>
      <c r="B10" s="1" t="s">
        <v>45</v>
      </c>
      <c r="C10" s="1" t="s">
        <v>19</v>
      </c>
      <c r="D10" s="3">
        <f>SUM(E10:L10)</f>
        <v>8</v>
      </c>
      <c r="E10" s="4">
        <v>4</v>
      </c>
      <c r="F10" s="4">
        <v>4</v>
      </c>
      <c r="G10" s="4" t="s">
        <v>20</v>
      </c>
      <c r="H10" s="4"/>
      <c r="I10" s="4"/>
      <c r="J10" s="4"/>
      <c r="M10" s="9"/>
    </row>
    <row r="11" spans="1:13" ht="12.75">
      <c r="A11" s="1">
        <v>8</v>
      </c>
      <c r="B11" s="1" t="s">
        <v>56</v>
      </c>
      <c r="C11" s="1" t="s">
        <v>57</v>
      </c>
      <c r="D11" s="3">
        <f>SUM(E11:L11)</f>
        <v>8</v>
      </c>
      <c r="E11" s="4" t="s">
        <v>20</v>
      </c>
      <c r="F11" s="4">
        <v>6</v>
      </c>
      <c r="G11" s="4">
        <v>2</v>
      </c>
      <c r="H11" s="4"/>
      <c r="I11" s="4"/>
      <c r="J11" s="4"/>
      <c r="M11" s="9"/>
    </row>
    <row r="12" spans="1:13" ht="12.75">
      <c r="A12" s="1">
        <v>11</v>
      </c>
      <c r="B12" s="1" t="s">
        <v>99</v>
      </c>
      <c r="C12" s="1" t="s">
        <v>30</v>
      </c>
      <c r="D12" s="3">
        <f>SUM(E12:L12)</f>
        <v>5</v>
      </c>
      <c r="E12" s="4">
        <v>1</v>
      </c>
      <c r="F12" s="4">
        <v>2</v>
      </c>
      <c r="G12" s="4">
        <v>2</v>
      </c>
      <c r="H12" s="4"/>
      <c r="I12" s="4"/>
      <c r="J12" s="4"/>
      <c r="M12" s="9"/>
    </row>
    <row r="13" spans="1:18" ht="12.75">
      <c r="A13" s="1">
        <v>12</v>
      </c>
      <c r="B13" s="1" t="s">
        <v>70</v>
      </c>
      <c r="C13" s="1" t="s">
        <v>39</v>
      </c>
      <c r="D13" s="3">
        <f>SUM(E13:L13)</f>
        <v>3</v>
      </c>
      <c r="E13" s="4">
        <v>1</v>
      </c>
      <c r="F13" s="4">
        <v>2</v>
      </c>
      <c r="G13" s="4" t="s">
        <v>20</v>
      </c>
      <c r="H13" s="4"/>
      <c r="I13" s="4"/>
      <c r="J13" s="4"/>
      <c r="M13" s="9"/>
      <c r="N13" s="4"/>
      <c r="O13" s="4"/>
      <c r="P13" s="4"/>
      <c r="Q13" s="4"/>
      <c r="R13" s="8"/>
    </row>
    <row r="14" spans="1:18" ht="12.75">
      <c r="A14" s="1">
        <v>12</v>
      </c>
      <c r="B14" s="1" t="s">
        <v>100</v>
      </c>
      <c r="C14" s="1" t="s">
        <v>48</v>
      </c>
      <c r="D14" s="3">
        <f>SUM(E14:L14)</f>
        <v>3</v>
      </c>
      <c r="E14" s="4">
        <v>1</v>
      </c>
      <c r="F14" s="4">
        <v>2</v>
      </c>
      <c r="G14" s="4" t="s">
        <v>20</v>
      </c>
      <c r="H14" s="4"/>
      <c r="I14" s="4"/>
      <c r="J14" s="4"/>
      <c r="M14" s="9"/>
      <c r="R14" s="8"/>
    </row>
    <row r="15" spans="1:18" ht="12.75">
      <c r="A15" s="1">
        <v>14</v>
      </c>
      <c r="B15" s="1" t="s">
        <v>101</v>
      </c>
      <c r="C15" s="1" t="s">
        <v>92</v>
      </c>
      <c r="D15" s="3">
        <f>SUM(E15:L15)</f>
        <v>2</v>
      </c>
      <c r="E15" s="4">
        <v>2</v>
      </c>
      <c r="F15" s="4" t="s">
        <v>20</v>
      </c>
      <c r="G15" s="4" t="s">
        <v>20</v>
      </c>
      <c r="H15" s="4"/>
      <c r="I15" s="4"/>
      <c r="J15" s="4"/>
      <c r="M15" s="9"/>
      <c r="R15" s="8"/>
    </row>
    <row r="16" spans="1:18" ht="12.75">
      <c r="A16" s="1">
        <v>14</v>
      </c>
      <c r="B16" s="1" t="s">
        <v>102</v>
      </c>
      <c r="C16" s="1" t="s">
        <v>103</v>
      </c>
      <c r="D16" s="3">
        <f>SUM(E16:L16)</f>
        <v>2</v>
      </c>
      <c r="E16" s="4">
        <v>2</v>
      </c>
      <c r="F16" s="4" t="s">
        <v>20</v>
      </c>
      <c r="G16" s="4" t="s">
        <v>20</v>
      </c>
      <c r="H16" s="4"/>
      <c r="I16" s="4"/>
      <c r="J16" s="4"/>
      <c r="M16" s="9"/>
      <c r="R16" s="8"/>
    </row>
    <row r="17" spans="1:18" ht="12.75">
      <c r="A17" s="1">
        <v>14</v>
      </c>
      <c r="B17" s="1" t="s">
        <v>104</v>
      </c>
      <c r="C17" s="1" t="s">
        <v>105</v>
      </c>
      <c r="D17" s="3">
        <f>SUM(E17:L17)</f>
        <v>2</v>
      </c>
      <c r="E17" s="4" t="s">
        <v>20</v>
      </c>
      <c r="F17" s="4" t="s">
        <v>20</v>
      </c>
      <c r="G17" s="4">
        <v>2</v>
      </c>
      <c r="H17" s="4"/>
      <c r="I17" s="4"/>
      <c r="J17" s="4"/>
      <c r="M17"/>
      <c r="R17" s="8"/>
    </row>
    <row r="18" spans="1:18" ht="12.75">
      <c r="A18" s="1">
        <v>17</v>
      </c>
      <c r="B18" s="1" t="s">
        <v>106</v>
      </c>
      <c r="C18" s="1" t="s">
        <v>73</v>
      </c>
      <c r="D18" s="3">
        <f>SUM(E18:L18)</f>
        <v>1</v>
      </c>
      <c r="E18" s="4">
        <v>1</v>
      </c>
      <c r="F18" s="4" t="s">
        <v>20</v>
      </c>
      <c r="G18" s="4" t="s">
        <v>20</v>
      </c>
      <c r="H18" s="4"/>
      <c r="I18" s="4"/>
      <c r="J18" s="4"/>
      <c r="M18"/>
      <c r="N18"/>
      <c r="O18"/>
      <c r="P18"/>
      <c r="Q18"/>
      <c r="R18"/>
    </row>
    <row r="19" spans="1:18" ht="12.75">
      <c r="A19" s="1">
        <v>17</v>
      </c>
      <c r="B19" s="1" t="s">
        <v>107</v>
      </c>
      <c r="C19" s="1" t="s">
        <v>85</v>
      </c>
      <c r="D19" s="3">
        <f>SUM(E19:L19)</f>
        <v>1</v>
      </c>
      <c r="E19" s="4">
        <v>1</v>
      </c>
      <c r="F19" s="4" t="s">
        <v>20</v>
      </c>
      <c r="G19" s="4" t="s">
        <v>20</v>
      </c>
      <c r="H19" s="4"/>
      <c r="I19" s="4"/>
      <c r="J19" s="4"/>
      <c r="M19" s="9"/>
      <c r="R19" s="8"/>
    </row>
    <row r="20" spans="1:18" ht="12.75">
      <c r="A20" s="1">
        <v>17</v>
      </c>
      <c r="B20" s="1" t="s">
        <v>108</v>
      </c>
      <c r="C20" s="1" t="s">
        <v>67</v>
      </c>
      <c r="D20" s="3">
        <f>SUM(E20:L20)</f>
        <v>1</v>
      </c>
      <c r="E20" s="4">
        <v>1</v>
      </c>
      <c r="F20" s="4" t="s">
        <v>20</v>
      </c>
      <c r="G20" s="4" t="s">
        <v>20</v>
      </c>
      <c r="H20" s="4"/>
      <c r="I20" s="4"/>
      <c r="J20" s="4"/>
      <c r="M20"/>
      <c r="R20" s="8"/>
    </row>
    <row r="21" spans="1:18" ht="12.75">
      <c r="A21" s="1">
        <v>17</v>
      </c>
      <c r="B21" s="1" t="s">
        <v>109</v>
      </c>
      <c r="C21" s="1" t="s">
        <v>73</v>
      </c>
      <c r="D21" s="3">
        <f>SUM(E21:L21)</f>
        <v>1</v>
      </c>
      <c r="E21" s="4">
        <v>1</v>
      </c>
      <c r="F21" s="4" t="s">
        <v>20</v>
      </c>
      <c r="G21" s="4" t="s">
        <v>20</v>
      </c>
      <c r="H21" s="4"/>
      <c r="I21" s="4"/>
      <c r="J21" s="4"/>
      <c r="M21"/>
      <c r="N21"/>
      <c r="O21"/>
      <c r="P21"/>
      <c r="Q21"/>
      <c r="R21" s="8"/>
    </row>
    <row r="22" spans="1:18" ht="12.75">
      <c r="A22" s="1">
        <v>17</v>
      </c>
      <c r="B22" s="1" t="s">
        <v>110</v>
      </c>
      <c r="C22" s="1" t="s">
        <v>103</v>
      </c>
      <c r="D22" s="3">
        <f>SUM(E22:L22)</f>
        <v>1</v>
      </c>
      <c r="E22" s="4">
        <v>1</v>
      </c>
      <c r="F22" s="4" t="s">
        <v>20</v>
      </c>
      <c r="G22" s="4" t="s">
        <v>20</v>
      </c>
      <c r="H22" s="4"/>
      <c r="I22" s="4"/>
      <c r="J22" s="4"/>
      <c r="M22"/>
      <c r="N22"/>
      <c r="O22"/>
      <c r="P22"/>
      <c r="Q22"/>
      <c r="R22" s="8"/>
    </row>
    <row r="23" spans="4:18" ht="12.75">
      <c r="D23" s="3">
        <f>SUM(E23:L23)</f>
        <v>0</v>
      </c>
      <c r="E23" s="4"/>
      <c r="F23" s="4"/>
      <c r="G23" s="4"/>
      <c r="H23" s="4"/>
      <c r="I23" s="4"/>
      <c r="J23" s="4"/>
      <c r="M23"/>
      <c r="N23"/>
      <c r="O23"/>
      <c r="P23"/>
      <c r="Q23"/>
      <c r="R23" s="8"/>
    </row>
    <row r="24" spans="4:13" ht="12.75">
      <c r="D24" s="3">
        <f>SUM(E24:L24)</f>
        <v>0</v>
      </c>
      <c r="E24" s="4"/>
      <c r="F24" s="4"/>
      <c r="G24" s="4"/>
      <c r="H24" s="4"/>
      <c r="I24" s="4"/>
      <c r="J24" s="4"/>
      <c r="M24" s="9"/>
    </row>
    <row r="25" spans="4:13" ht="12.75">
      <c r="D25" s="3">
        <f>SUM(E25:L25)</f>
        <v>0</v>
      </c>
      <c r="E25" s="4"/>
      <c r="F25" s="4"/>
      <c r="G25" s="4"/>
      <c r="H25" s="4"/>
      <c r="I25" s="4"/>
      <c r="J25" s="4"/>
      <c r="M25"/>
    </row>
    <row r="26" spans="4:13" ht="12.75">
      <c r="D26" s="3">
        <f>SUM(E26:L26)</f>
        <v>0</v>
      </c>
      <c r="E26" s="4"/>
      <c r="F26" s="4"/>
      <c r="G26" s="4"/>
      <c r="H26" s="4"/>
      <c r="I26" s="4"/>
      <c r="J26" s="4"/>
      <c r="M26"/>
    </row>
    <row r="27" spans="4:13" ht="12.75">
      <c r="D27" s="3">
        <f>SUM(E27:L27)</f>
        <v>0</v>
      </c>
      <c r="E27" s="4"/>
      <c r="F27" s="4"/>
      <c r="G27" s="4"/>
      <c r="H27" s="4"/>
      <c r="I27" s="4"/>
      <c r="J27" s="4"/>
      <c r="M27" s="9"/>
    </row>
    <row r="28" spans="4:13" ht="12.75">
      <c r="D28" s="3">
        <f>SUM(E28:L28)</f>
        <v>0</v>
      </c>
      <c r="E28" s="4"/>
      <c r="F28" s="4"/>
      <c r="G28" s="4"/>
      <c r="H28" s="4"/>
      <c r="I28" s="4"/>
      <c r="J28" s="4"/>
      <c r="M28"/>
    </row>
    <row r="29" spans="4:13" ht="12.75">
      <c r="D29" s="3">
        <f>SUM(E29:L29)</f>
        <v>0</v>
      </c>
      <c r="E29" s="4"/>
      <c r="F29" s="4"/>
      <c r="G29" s="4"/>
      <c r="H29" s="4"/>
      <c r="I29" s="4"/>
      <c r="J29" s="4"/>
      <c r="M29"/>
    </row>
    <row r="30" spans="4:13" ht="12.75">
      <c r="D30" s="3">
        <f>SUM(E30:L30)</f>
        <v>0</v>
      </c>
      <c r="M30"/>
    </row>
    <row r="31" spans="4:13" ht="12.75">
      <c r="D31" s="3">
        <f>SUM(E31:L31)</f>
        <v>0</v>
      </c>
      <c r="M31" s="9"/>
    </row>
    <row r="32" spans="4:13" ht="12.75">
      <c r="D32" s="3">
        <f>SUM(E32:L32)</f>
        <v>0</v>
      </c>
      <c r="M32"/>
    </row>
    <row r="33" ht="12.75">
      <c r="D33" s="3">
        <f>SUM(E33:L33)</f>
        <v>0</v>
      </c>
    </row>
    <row r="34" ht="12.75">
      <c r="D34" s="3">
        <f>SUM(E34:L34)</f>
        <v>0</v>
      </c>
    </row>
    <row r="35" spans="2:4" ht="12.75">
      <c r="B35" s="4"/>
      <c r="D35" s="3">
        <f>SUM(E35:L35)</f>
        <v>0</v>
      </c>
    </row>
    <row r="36" ht="12.75">
      <c r="D36" s="3">
        <f>SUM(E36:L36)</f>
        <v>0</v>
      </c>
    </row>
    <row r="37" ht="12.75">
      <c r="D37" s="3">
        <f>SUM(E37:L37)</f>
        <v>0</v>
      </c>
    </row>
    <row r="38" ht="12.75">
      <c r="D38" s="3">
        <f>SUM(E38:L38)</f>
        <v>0</v>
      </c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spans="2:4" ht="12.75">
      <c r="B48" s="4"/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spans="4:8" ht="12.75">
      <c r="D68" s="3"/>
      <c r="H68" s="10"/>
    </row>
    <row r="69" ht="12.75">
      <c r="D69" s="3"/>
    </row>
    <row r="70" ht="12.75">
      <c r="D70" s="3"/>
    </row>
  </sheetData>
  <sheetProtection selectLockedCells="1" selectUnlockedCells="1"/>
  <hyperlinks>
    <hyperlink ref="M6" r:id="rId1" display="GP-ohjeet 2018-2019: http://www.sptl.fi/sptl_uudet/?p=12863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9.00390625" style="1" customWidth="1"/>
    <col min="2" max="2" width="18.28125" style="1" customWidth="1"/>
    <col min="3" max="3" width="17.00390625" style="1" customWidth="1"/>
    <col min="4" max="4" width="9.00390625" style="1" customWidth="1"/>
    <col min="5" max="7" width="10.00390625" style="1" customWidth="1"/>
    <col min="8" max="8" width="8.57421875" style="1" customWidth="1"/>
    <col min="9" max="9" width="11.00390625" style="1" customWidth="1"/>
    <col min="10" max="11" width="9.421875" style="1" customWidth="1"/>
    <col min="12" max="12" width="8.00390625" style="1" customWidth="1"/>
    <col min="13" max="13" width="9.00390625" style="1" customWidth="1"/>
    <col min="14" max="14" width="11.28125" style="1" customWidth="1"/>
    <col min="15" max="15" width="9.00390625" style="1" customWidth="1"/>
    <col min="16" max="16" width="13.7109375" style="1" customWidth="1"/>
    <col min="17" max="254" width="9.00390625" style="1" customWidth="1"/>
    <col min="255" max="16384" width="11.57421875" style="0" customWidth="1"/>
  </cols>
  <sheetData>
    <row r="1" spans="1:17" ht="65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11</v>
      </c>
      <c r="L1" s="2"/>
      <c r="M1" s="2" t="s">
        <v>12</v>
      </c>
      <c r="N1" s="2" t="s">
        <v>13</v>
      </c>
      <c r="O1" s="2" t="s">
        <v>14</v>
      </c>
      <c r="P1" s="2" t="s">
        <v>15</v>
      </c>
      <c r="Q1" s="4"/>
    </row>
    <row r="2" spans="1:16" ht="12.75">
      <c r="A2" s="1">
        <v>1</v>
      </c>
      <c r="D2" s="3">
        <f>SUM(E2:I2)</f>
        <v>0</v>
      </c>
      <c r="E2" s="3" t="s">
        <v>90</v>
      </c>
      <c r="F2" s="3" t="s">
        <v>90</v>
      </c>
      <c r="G2" s="3" t="s">
        <v>90</v>
      </c>
      <c r="H2" s="3"/>
      <c r="I2" s="3"/>
      <c r="J2" s="3"/>
      <c r="K2" s="3"/>
      <c r="M2" s="5">
        <v>0</v>
      </c>
      <c r="N2" s="5">
        <v>0</v>
      </c>
      <c r="O2" s="5">
        <f>M2</f>
        <v>0</v>
      </c>
      <c r="P2" s="5">
        <f>N2</f>
        <v>0</v>
      </c>
    </row>
    <row r="3" spans="4:11" ht="12.75">
      <c r="D3" s="3">
        <f>SUM(E3:P3)</f>
        <v>0</v>
      </c>
      <c r="E3" s="3"/>
      <c r="F3" s="3"/>
      <c r="G3" s="3"/>
      <c r="H3" s="3"/>
      <c r="I3" s="3"/>
      <c r="J3" s="3"/>
      <c r="K3" s="3"/>
    </row>
    <row r="4" spans="4:13" ht="12.75">
      <c r="D4" s="3">
        <f>SUM(E4:P4)</f>
        <v>0</v>
      </c>
      <c r="E4" s="3" t="s">
        <v>94</v>
      </c>
      <c r="F4" s="3" t="s">
        <v>94</v>
      </c>
      <c r="G4" s="3" t="s">
        <v>94</v>
      </c>
      <c r="H4" s="3"/>
      <c r="I4" s="3"/>
      <c r="J4" s="3"/>
      <c r="K4" s="3"/>
      <c r="M4" s="6" t="s">
        <v>22</v>
      </c>
    </row>
    <row r="5" spans="4:13" ht="12.75">
      <c r="D5" s="3">
        <f>SUM(E5:P5)</f>
        <v>0</v>
      </c>
      <c r="E5" s="3"/>
      <c r="F5" s="3"/>
      <c r="M5" s="7"/>
    </row>
    <row r="6" spans="4:13" ht="12.75">
      <c r="D6" s="3">
        <f>SUM(E6:P6)</f>
        <v>0</v>
      </c>
      <c r="E6" s="3"/>
      <c r="F6" s="3"/>
      <c r="M6" s="8" t="s">
        <v>26</v>
      </c>
    </row>
    <row r="7" spans="4:6" ht="12.75">
      <c r="D7" s="3">
        <f>SUM(E7:P7)</f>
        <v>0</v>
      </c>
      <c r="E7" s="3"/>
      <c r="F7" s="3"/>
    </row>
    <row r="8" spans="4:13" ht="12.75">
      <c r="D8" s="3">
        <f>SUM(E8:P8)</f>
        <v>0</v>
      </c>
      <c r="E8" s="3"/>
      <c r="F8" s="3"/>
      <c r="M8" s="9"/>
    </row>
    <row r="9" spans="4:6" ht="12.75">
      <c r="D9" s="3">
        <f>SUM(E9:P9)</f>
        <v>0</v>
      </c>
      <c r="E9" s="3"/>
      <c r="F9" s="3"/>
    </row>
    <row r="10" spans="4:6" ht="12.75">
      <c r="D10" s="3">
        <f>SUM(E10:P10)</f>
        <v>0</v>
      </c>
      <c r="E10" s="3"/>
      <c r="F10" s="3"/>
    </row>
    <row r="11" spans="4:6" ht="12.75">
      <c r="D11" s="3">
        <f>SUM(E11:P11)</f>
        <v>0</v>
      </c>
      <c r="E11" s="3"/>
      <c r="F11" s="3"/>
    </row>
    <row r="12" spans="4:6" ht="12.75">
      <c r="D12" s="3">
        <f>SUM(E12:P12)</f>
        <v>0</v>
      </c>
      <c r="E12" s="3"/>
      <c r="F12" s="3"/>
    </row>
    <row r="13" spans="4:6" ht="12.75">
      <c r="D13" s="3">
        <f>SUM(E13:P13)</f>
        <v>0</v>
      </c>
      <c r="E13" s="3"/>
      <c r="F13" s="3"/>
    </row>
    <row r="14" spans="4:6" ht="12.75">
      <c r="D14" s="3"/>
      <c r="E14" s="3"/>
      <c r="F14" s="3"/>
    </row>
    <row r="15" spans="4:6" ht="12.75">
      <c r="D15" s="3"/>
      <c r="E15" s="3"/>
      <c r="F15" s="3"/>
    </row>
    <row r="16" spans="4:6" ht="12.75">
      <c r="D16" s="3"/>
      <c r="E16" s="3"/>
      <c r="F16" s="3"/>
    </row>
    <row r="17" spans="4:6" ht="12.75">
      <c r="D17" s="3"/>
      <c r="E17" s="3"/>
      <c r="F17" s="3"/>
    </row>
    <row r="18" spans="4:6" ht="12.75">
      <c r="D18" s="3"/>
      <c r="E18" s="3"/>
      <c r="F18" s="3"/>
    </row>
    <row r="19" spans="4:6" ht="12.75">
      <c r="D19" s="3"/>
      <c r="E19" s="3"/>
      <c r="F19" s="3"/>
    </row>
    <row r="20" spans="4:6" ht="12.75">
      <c r="D20" s="3"/>
      <c r="E20" s="3"/>
      <c r="F20" s="3"/>
    </row>
    <row r="21" spans="2:6" ht="12.75">
      <c r="B21" s="4"/>
      <c r="D21" s="3"/>
      <c r="E21" s="3"/>
      <c r="F21" s="3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2:6" ht="12.75">
      <c r="B36" s="4"/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8" ht="12.75">
      <c r="D56" s="3"/>
      <c r="E56" s="3"/>
      <c r="F56" s="3"/>
      <c r="H56" s="10"/>
    </row>
    <row r="57" spans="4:6" ht="12.75">
      <c r="D57" s="3"/>
      <c r="E57" s="3"/>
      <c r="F57" s="3"/>
    </row>
    <row r="58" spans="4:6" ht="12.75">
      <c r="D58" s="3"/>
      <c r="E58" s="3"/>
      <c r="F58" s="3"/>
    </row>
  </sheetData>
  <sheetProtection selectLockedCells="1" selectUnlockedCells="1"/>
  <hyperlinks>
    <hyperlink ref="M6" r:id="rId1" display="GP-ohjeet 2018-2019: http://www.sptl.fi/sptl_uudet/?p=12863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9.00390625" style="1" customWidth="1"/>
    <col min="2" max="2" width="19.8515625" style="1" customWidth="1"/>
    <col min="3" max="3" width="16.7109375" style="1" customWidth="1"/>
    <col min="4" max="4" width="9.00390625" style="1" customWidth="1"/>
    <col min="5" max="7" width="10.00390625" style="1" customWidth="1"/>
    <col min="8" max="8" width="9.00390625" style="1" customWidth="1"/>
    <col min="9" max="9" width="11.00390625" style="1" customWidth="1"/>
    <col min="10" max="10" width="9.00390625" style="1" customWidth="1"/>
    <col min="11" max="11" width="9.421875" style="1" customWidth="1"/>
    <col min="12" max="13" width="9.00390625" style="1" customWidth="1"/>
    <col min="14" max="14" width="10.8515625" style="1" customWidth="1"/>
    <col min="15" max="15" width="12.00390625" style="1" customWidth="1"/>
    <col min="16" max="16" width="14.57421875" style="1" customWidth="1"/>
    <col min="17" max="254" width="9.00390625" style="1" customWidth="1"/>
    <col min="255" max="255" width="11.57421875" style="1" customWidth="1"/>
    <col min="256" max="16384" width="11.57421875" style="0" customWidth="1"/>
  </cols>
  <sheetData>
    <row r="1" spans="1:17" ht="66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11</v>
      </c>
      <c r="L1" s="2"/>
      <c r="M1" s="2" t="s">
        <v>12</v>
      </c>
      <c r="N1" s="2" t="s">
        <v>13</v>
      </c>
      <c r="O1" s="2" t="s">
        <v>14</v>
      </c>
      <c r="P1" s="2" t="s">
        <v>15</v>
      </c>
      <c r="Q1" s="4"/>
    </row>
    <row r="2" spans="1:16" ht="12.75">
      <c r="A2" s="1">
        <v>1</v>
      </c>
      <c r="B2" s="1" t="s">
        <v>70</v>
      </c>
      <c r="C2" s="1" t="s">
        <v>39</v>
      </c>
      <c r="D2" s="3">
        <f>SUM(E2:K2)</f>
        <v>25</v>
      </c>
      <c r="E2" s="11">
        <v>10</v>
      </c>
      <c r="F2" s="11">
        <v>15</v>
      </c>
      <c r="G2" s="4" t="s">
        <v>20</v>
      </c>
      <c r="H2" s="4"/>
      <c r="I2" s="4"/>
      <c r="J2" s="4"/>
      <c r="M2" s="5">
        <f>13*2+13*2+5*2</f>
        <v>62</v>
      </c>
      <c r="N2" s="5">
        <f>13*2+13*2+5*2</f>
        <v>62</v>
      </c>
      <c r="O2" s="5">
        <f>M2*(7/3)</f>
        <v>144.66666666666669</v>
      </c>
      <c r="P2" s="5">
        <f>N2*(7/3)</f>
        <v>144.66666666666669</v>
      </c>
    </row>
    <row r="3" spans="1:10" ht="12.75">
      <c r="A3" s="1">
        <v>2</v>
      </c>
      <c r="B3" s="1" t="s">
        <v>52</v>
      </c>
      <c r="C3" s="1" t="s">
        <v>30</v>
      </c>
      <c r="D3" s="3">
        <f>SUM(E3:K3)</f>
        <v>15</v>
      </c>
      <c r="E3" s="11">
        <v>15</v>
      </c>
      <c r="F3" s="11" t="s">
        <v>20</v>
      </c>
      <c r="G3" s="4" t="s">
        <v>20</v>
      </c>
      <c r="H3" s="4"/>
      <c r="I3" s="4"/>
      <c r="J3" s="4"/>
    </row>
    <row r="4" spans="1:13" ht="12.75">
      <c r="A4" s="1">
        <v>2</v>
      </c>
      <c r="B4" s="1" t="s">
        <v>111</v>
      </c>
      <c r="C4" s="1" t="s">
        <v>37</v>
      </c>
      <c r="D4" s="3">
        <f>SUM(E4:K4)</f>
        <v>15</v>
      </c>
      <c r="E4" s="11" t="s">
        <v>20</v>
      </c>
      <c r="F4" s="11" t="s">
        <v>20</v>
      </c>
      <c r="G4" s="4">
        <v>15</v>
      </c>
      <c r="H4" s="4"/>
      <c r="I4" s="4"/>
      <c r="J4" s="4"/>
      <c r="M4" s="6" t="s">
        <v>22</v>
      </c>
    </row>
    <row r="5" spans="1:13" ht="12.75">
      <c r="A5" s="1">
        <v>4</v>
      </c>
      <c r="B5" s="1" t="s">
        <v>112</v>
      </c>
      <c r="C5" s="1" t="s">
        <v>19</v>
      </c>
      <c r="D5" s="3">
        <f>SUM(E5:K5)</f>
        <v>10</v>
      </c>
      <c r="E5" s="11">
        <v>4</v>
      </c>
      <c r="F5" s="11">
        <v>6</v>
      </c>
      <c r="G5" s="4" t="s">
        <v>20</v>
      </c>
      <c r="H5" s="4"/>
      <c r="I5" s="4"/>
      <c r="J5" s="4"/>
      <c r="M5" s="7"/>
    </row>
    <row r="6" spans="1:13" ht="12.75">
      <c r="A6" s="1">
        <v>4</v>
      </c>
      <c r="B6" s="1" t="s">
        <v>113</v>
      </c>
      <c r="C6" s="1" t="s">
        <v>114</v>
      </c>
      <c r="D6" s="3">
        <f>SUM(E6:K6)</f>
        <v>10</v>
      </c>
      <c r="E6" s="11" t="s">
        <v>20</v>
      </c>
      <c r="F6" s="11">
        <v>10</v>
      </c>
      <c r="G6" s="4" t="s">
        <v>20</v>
      </c>
      <c r="H6" s="4"/>
      <c r="I6" s="4"/>
      <c r="J6" s="4"/>
      <c r="M6" s="8" t="s">
        <v>26</v>
      </c>
    </row>
    <row r="7" spans="1:10" ht="12.75">
      <c r="A7" s="1">
        <v>4</v>
      </c>
      <c r="B7" s="1" t="s">
        <v>115</v>
      </c>
      <c r="C7" s="1" t="s">
        <v>37</v>
      </c>
      <c r="D7" s="3">
        <f>SUM(E7:K7)</f>
        <v>10</v>
      </c>
      <c r="E7" s="11" t="s">
        <v>20</v>
      </c>
      <c r="F7" s="11" t="s">
        <v>20</v>
      </c>
      <c r="G7" s="4">
        <v>10</v>
      </c>
      <c r="H7" s="4"/>
      <c r="I7" s="4"/>
      <c r="J7" s="4"/>
    </row>
    <row r="8" spans="1:13" ht="12.75">
      <c r="A8" s="1">
        <v>7</v>
      </c>
      <c r="B8" s="1" t="s">
        <v>100</v>
      </c>
      <c r="C8" s="1" t="s">
        <v>48</v>
      </c>
      <c r="D8" s="3">
        <f>SUM(E8:K8)</f>
        <v>6</v>
      </c>
      <c r="E8" s="11">
        <v>6</v>
      </c>
      <c r="F8" s="11" t="s">
        <v>20</v>
      </c>
      <c r="G8" s="4" t="s">
        <v>20</v>
      </c>
      <c r="H8" s="4"/>
      <c r="I8" s="4"/>
      <c r="J8" s="4"/>
      <c r="M8" s="9"/>
    </row>
    <row r="9" spans="1:13" ht="12.75">
      <c r="A9" s="1">
        <v>7</v>
      </c>
      <c r="B9" s="1" t="s">
        <v>98</v>
      </c>
      <c r="C9" s="1" t="s">
        <v>48</v>
      </c>
      <c r="D9" s="3">
        <f>SUM(E9:K9)</f>
        <v>6</v>
      </c>
      <c r="E9" s="11">
        <v>6</v>
      </c>
      <c r="F9" s="11" t="s">
        <v>20</v>
      </c>
      <c r="G9" s="4" t="s">
        <v>20</v>
      </c>
      <c r="H9" s="4"/>
      <c r="I9" s="4"/>
      <c r="J9" s="4"/>
      <c r="M9" s="9"/>
    </row>
    <row r="10" spans="1:17" ht="12.75">
      <c r="A10" s="1">
        <v>7</v>
      </c>
      <c r="B10" s="1" t="s">
        <v>102</v>
      </c>
      <c r="C10" s="1" t="s">
        <v>103</v>
      </c>
      <c r="D10" s="3">
        <f>SUM(E10:K10)</f>
        <v>6</v>
      </c>
      <c r="E10" s="11" t="s">
        <v>20</v>
      </c>
      <c r="F10" s="11">
        <v>6</v>
      </c>
      <c r="G10" s="4" t="s">
        <v>20</v>
      </c>
      <c r="H10" s="4"/>
      <c r="I10" s="4"/>
      <c r="J10" s="4"/>
      <c r="M10" s="9"/>
      <c r="N10"/>
      <c r="O10"/>
      <c r="P10"/>
      <c r="Q10"/>
    </row>
    <row r="11" spans="1:13" ht="12.75">
      <c r="A11" s="1">
        <v>7</v>
      </c>
      <c r="B11" s="1" t="s">
        <v>104</v>
      </c>
      <c r="C11" s="1" t="s">
        <v>105</v>
      </c>
      <c r="D11" s="3">
        <f>SUM(E11:K11)</f>
        <v>6</v>
      </c>
      <c r="E11" s="11" t="s">
        <v>20</v>
      </c>
      <c r="F11" s="11" t="s">
        <v>20</v>
      </c>
      <c r="G11" s="4">
        <v>6</v>
      </c>
      <c r="H11" s="4"/>
      <c r="I11" s="4"/>
      <c r="J11" s="4"/>
      <c r="M11" s="9"/>
    </row>
    <row r="12" spans="1:17" ht="12.75">
      <c r="A12" s="1">
        <v>7</v>
      </c>
      <c r="B12" s="1" t="s">
        <v>116</v>
      </c>
      <c r="C12" s="1" t="s">
        <v>37</v>
      </c>
      <c r="D12" s="3">
        <f>SUM(E12:K12)</f>
        <v>6</v>
      </c>
      <c r="E12" s="11" t="s">
        <v>20</v>
      </c>
      <c r="F12" s="11" t="s">
        <v>20</v>
      </c>
      <c r="G12" s="11">
        <v>6</v>
      </c>
      <c r="H12" s="11"/>
      <c r="I12" s="11"/>
      <c r="J12" s="11"/>
      <c r="M12" s="9"/>
      <c r="N12"/>
      <c r="O12"/>
      <c r="P12"/>
      <c r="Q12"/>
    </row>
    <row r="13" spans="1:18" ht="12.75">
      <c r="A13" s="1">
        <v>12</v>
      </c>
      <c r="B13" s="1" t="s">
        <v>117</v>
      </c>
      <c r="C13" s="1" t="s">
        <v>57</v>
      </c>
      <c r="D13" s="3">
        <f>SUM(E13:K13)</f>
        <v>4</v>
      </c>
      <c r="E13" s="11">
        <v>4</v>
      </c>
      <c r="F13" s="11" t="s">
        <v>20</v>
      </c>
      <c r="G13" s="4" t="s">
        <v>20</v>
      </c>
      <c r="H13" s="4"/>
      <c r="I13" s="4"/>
      <c r="J13" s="4"/>
      <c r="M13" s="9"/>
      <c r="R13" s="8"/>
    </row>
    <row r="14" spans="1:18" ht="12.75">
      <c r="A14" s="1">
        <v>12</v>
      </c>
      <c r="B14" s="1" t="s">
        <v>107</v>
      </c>
      <c r="C14" s="1" t="s">
        <v>85</v>
      </c>
      <c r="D14" s="3">
        <f>SUM(E14:K14)</f>
        <v>4</v>
      </c>
      <c r="E14" s="11">
        <v>4</v>
      </c>
      <c r="F14" s="11" t="s">
        <v>20</v>
      </c>
      <c r="G14" s="4" t="s">
        <v>20</v>
      </c>
      <c r="H14" s="4"/>
      <c r="I14" s="4"/>
      <c r="J14" s="4"/>
      <c r="M14" s="9"/>
      <c r="R14" s="8"/>
    </row>
    <row r="15" spans="1:18" ht="12.75">
      <c r="A15" s="1">
        <v>12</v>
      </c>
      <c r="B15" s="1" t="s">
        <v>118</v>
      </c>
      <c r="C15" s="1" t="s">
        <v>57</v>
      </c>
      <c r="D15" s="3">
        <f>SUM(E15:K15)</f>
        <v>4</v>
      </c>
      <c r="E15" s="11">
        <v>4</v>
      </c>
      <c r="F15" s="11" t="s">
        <v>20</v>
      </c>
      <c r="G15" s="4" t="s">
        <v>20</v>
      </c>
      <c r="H15" s="4"/>
      <c r="I15" s="4"/>
      <c r="J15" s="4"/>
      <c r="M15" s="9"/>
      <c r="R15" s="8"/>
    </row>
    <row r="16" spans="1:18" ht="12.75">
      <c r="A16" s="1">
        <v>12</v>
      </c>
      <c r="B16" s="1" t="s">
        <v>119</v>
      </c>
      <c r="C16" s="1" t="s">
        <v>17</v>
      </c>
      <c r="D16" s="3">
        <f>SUM(E16:K16)</f>
        <v>4</v>
      </c>
      <c r="E16" s="11" t="s">
        <v>20</v>
      </c>
      <c r="F16" s="11">
        <v>4</v>
      </c>
      <c r="G16" s="4" t="s">
        <v>20</v>
      </c>
      <c r="H16" s="4"/>
      <c r="I16" s="4"/>
      <c r="J16" s="4"/>
      <c r="M16" s="9"/>
      <c r="R16" s="8"/>
    </row>
    <row r="17" spans="1:18" ht="12.75">
      <c r="A17" s="1">
        <v>12</v>
      </c>
      <c r="B17" s="1" t="s">
        <v>120</v>
      </c>
      <c r="C17" s="1" t="s">
        <v>114</v>
      </c>
      <c r="D17" s="3">
        <f>SUM(E17:K17)</f>
        <v>4</v>
      </c>
      <c r="E17" s="11" t="s">
        <v>20</v>
      </c>
      <c r="F17" s="11">
        <v>4</v>
      </c>
      <c r="G17" s="4" t="s">
        <v>20</v>
      </c>
      <c r="H17" s="4"/>
      <c r="I17" s="4"/>
      <c r="J17" s="4"/>
      <c r="M17"/>
      <c r="R17" s="8"/>
    </row>
    <row r="18" spans="1:18" ht="12.75">
      <c r="A18" s="1">
        <v>12</v>
      </c>
      <c r="B18" s="1" t="s">
        <v>121</v>
      </c>
      <c r="C18" s="1" t="s">
        <v>105</v>
      </c>
      <c r="D18" s="3">
        <f>SUM(E18:K18)</f>
        <v>4</v>
      </c>
      <c r="E18" s="11" t="s">
        <v>20</v>
      </c>
      <c r="F18" s="11" t="s">
        <v>20</v>
      </c>
      <c r="G18" s="11">
        <v>4</v>
      </c>
      <c r="H18" s="11"/>
      <c r="I18" s="11"/>
      <c r="J18" s="11"/>
      <c r="M18"/>
      <c r="R18" s="8"/>
    </row>
    <row r="19" spans="1:18" ht="12.75">
      <c r="A19" s="1">
        <v>18</v>
      </c>
      <c r="B19" s="1" t="s">
        <v>122</v>
      </c>
      <c r="C19" s="1" t="s">
        <v>73</v>
      </c>
      <c r="D19" s="3">
        <f>SUM(E19:K19)</f>
        <v>2</v>
      </c>
      <c r="E19" s="11">
        <v>2</v>
      </c>
      <c r="F19" s="11" t="s">
        <v>20</v>
      </c>
      <c r="G19" s="4" t="s">
        <v>20</v>
      </c>
      <c r="H19" s="4"/>
      <c r="I19" s="4"/>
      <c r="J19" s="4"/>
      <c r="M19" s="9"/>
      <c r="R19" s="8"/>
    </row>
    <row r="20" spans="1:18" ht="12.75">
      <c r="A20" s="1">
        <v>18</v>
      </c>
      <c r="B20" s="1" t="s">
        <v>123</v>
      </c>
      <c r="C20" s="1" t="s">
        <v>73</v>
      </c>
      <c r="D20" s="3">
        <f>SUM(E20:K20)</f>
        <v>2</v>
      </c>
      <c r="E20" s="11">
        <v>2</v>
      </c>
      <c r="F20" s="11" t="s">
        <v>20</v>
      </c>
      <c r="G20" s="4" t="s">
        <v>20</v>
      </c>
      <c r="H20" s="4"/>
      <c r="I20" s="4"/>
      <c r="J20" s="4"/>
      <c r="M20"/>
      <c r="R20" s="8"/>
    </row>
    <row r="21" spans="1:13" ht="12.75">
      <c r="A21" s="1">
        <v>18</v>
      </c>
      <c r="B21" s="4" t="s">
        <v>124</v>
      </c>
      <c r="C21" s="1" t="s">
        <v>73</v>
      </c>
      <c r="D21" s="3">
        <f>SUM(E21:K21)</f>
        <v>2</v>
      </c>
      <c r="E21" s="11">
        <v>2</v>
      </c>
      <c r="F21" s="11" t="s">
        <v>20</v>
      </c>
      <c r="G21" s="4" t="s">
        <v>20</v>
      </c>
      <c r="H21" s="4"/>
      <c r="I21" s="4"/>
      <c r="J21" s="4"/>
      <c r="M21"/>
    </row>
    <row r="22" spans="1:13" ht="12.75">
      <c r="A22" s="1">
        <v>18</v>
      </c>
      <c r="B22" s="1" t="s">
        <v>125</v>
      </c>
      <c r="C22" s="1" t="s">
        <v>126</v>
      </c>
      <c r="D22" s="3">
        <f>SUM(E22:K22)</f>
        <v>2</v>
      </c>
      <c r="E22" s="11">
        <v>2</v>
      </c>
      <c r="F22" s="11" t="s">
        <v>20</v>
      </c>
      <c r="G22" s="4" t="s">
        <v>20</v>
      </c>
      <c r="H22" s="4"/>
      <c r="I22" s="4"/>
      <c r="J22" s="4"/>
      <c r="M22"/>
    </row>
    <row r="23" spans="1:13" ht="12.75">
      <c r="A23" s="1">
        <v>18</v>
      </c>
      <c r="B23" s="1" t="s">
        <v>127</v>
      </c>
      <c r="C23" s="1" t="s">
        <v>126</v>
      </c>
      <c r="D23" s="3">
        <f>SUM(E23:K23)</f>
        <v>2</v>
      </c>
      <c r="E23" s="11">
        <v>2</v>
      </c>
      <c r="F23" s="11" t="s">
        <v>20</v>
      </c>
      <c r="G23" s="4" t="s">
        <v>20</v>
      </c>
      <c r="H23" s="4"/>
      <c r="I23" s="4"/>
      <c r="J23" s="4"/>
      <c r="M23"/>
    </row>
    <row r="24" spans="1:16" ht="12.75">
      <c r="A24" s="1">
        <v>18</v>
      </c>
      <c r="B24" s="1" t="s">
        <v>128</v>
      </c>
      <c r="C24" s="1" t="s">
        <v>19</v>
      </c>
      <c r="D24" s="3">
        <f>SUM(E24:K24)</f>
        <v>2</v>
      </c>
      <c r="E24" s="11" t="s">
        <v>20</v>
      </c>
      <c r="F24" s="11">
        <v>2</v>
      </c>
      <c r="G24" s="4" t="s">
        <v>20</v>
      </c>
      <c r="H24" s="4"/>
      <c r="I24" s="4"/>
      <c r="J24" s="4"/>
      <c r="M24" s="9"/>
      <c r="P24"/>
    </row>
    <row r="25" spans="1:13" ht="12.75">
      <c r="A25" s="1">
        <v>18</v>
      </c>
      <c r="B25" s="1" t="s">
        <v>129</v>
      </c>
      <c r="C25" s="1" t="s">
        <v>114</v>
      </c>
      <c r="D25" s="3">
        <f>SUM(E25:K25)</f>
        <v>2</v>
      </c>
      <c r="E25" s="11" t="s">
        <v>20</v>
      </c>
      <c r="F25" s="11">
        <v>2</v>
      </c>
      <c r="G25" s="4" t="s">
        <v>20</v>
      </c>
      <c r="H25" s="4"/>
      <c r="I25" s="4"/>
      <c r="J25" s="4"/>
      <c r="M25" s="9"/>
    </row>
    <row r="26" spans="1:13" ht="12.75">
      <c r="A26" s="1">
        <v>18</v>
      </c>
      <c r="B26" s="1" t="s">
        <v>130</v>
      </c>
      <c r="C26" s="1" t="s">
        <v>131</v>
      </c>
      <c r="D26" s="3">
        <f>SUM(E26:K26)</f>
        <v>2</v>
      </c>
      <c r="E26" s="11" t="s">
        <v>20</v>
      </c>
      <c r="F26" s="11">
        <v>2</v>
      </c>
      <c r="G26" s="4" t="s">
        <v>20</v>
      </c>
      <c r="H26" s="4"/>
      <c r="I26" s="4"/>
      <c r="J26" s="4"/>
      <c r="M26"/>
    </row>
    <row r="27" spans="1:13" ht="12.75">
      <c r="A27" s="1">
        <v>18</v>
      </c>
      <c r="B27" s="1" t="s">
        <v>132</v>
      </c>
      <c r="C27" s="1" t="s">
        <v>114</v>
      </c>
      <c r="D27" s="3">
        <f>SUM(E27:K27)</f>
        <v>2</v>
      </c>
      <c r="E27" s="11" t="s">
        <v>20</v>
      </c>
      <c r="F27" s="11">
        <v>2</v>
      </c>
      <c r="G27" s="4" t="s">
        <v>20</v>
      </c>
      <c r="H27" s="4"/>
      <c r="I27" s="4"/>
      <c r="J27" s="4"/>
      <c r="M27"/>
    </row>
    <row r="28" spans="1:13" ht="12.75">
      <c r="A28" s="1">
        <v>18</v>
      </c>
      <c r="B28" s="1" t="s">
        <v>133</v>
      </c>
      <c r="C28" s="1" t="s">
        <v>114</v>
      </c>
      <c r="D28" s="3">
        <f>SUM(E28:K28)</f>
        <v>2</v>
      </c>
      <c r="E28" s="11" t="s">
        <v>20</v>
      </c>
      <c r="F28" s="11">
        <v>2</v>
      </c>
      <c r="G28" s="4" t="s">
        <v>20</v>
      </c>
      <c r="H28" s="4"/>
      <c r="I28" s="4"/>
      <c r="J28" s="4"/>
      <c r="M28" s="9"/>
    </row>
    <row r="29" spans="1:13" ht="12.75">
      <c r="A29" s="1">
        <v>18</v>
      </c>
      <c r="B29" s="1" t="s">
        <v>134</v>
      </c>
      <c r="C29" s="1" t="s">
        <v>114</v>
      </c>
      <c r="D29" s="3">
        <f>SUM(E29:K29)</f>
        <v>2</v>
      </c>
      <c r="E29" s="11" t="s">
        <v>20</v>
      </c>
      <c r="F29" s="11">
        <v>2</v>
      </c>
      <c r="G29" s="4" t="s">
        <v>20</v>
      </c>
      <c r="H29" s="4"/>
      <c r="I29" s="4"/>
      <c r="J29" s="4"/>
      <c r="M29" s="9"/>
    </row>
    <row r="30" spans="1:13" ht="12.75">
      <c r="A30" s="1">
        <v>18</v>
      </c>
      <c r="B30" s="1" t="s">
        <v>135</v>
      </c>
      <c r="C30" s="1" t="s">
        <v>114</v>
      </c>
      <c r="D30" s="3">
        <f>SUM(E30:K30)</f>
        <v>2</v>
      </c>
      <c r="E30" s="11" t="s">
        <v>20</v>
      </c>
      <c r="F30" s="11">
        <v>2</v>
      </c>
      <c r="G30" s="4" t="s">
        <v>20</v>
      </c>
      <c r="H30" s="4"/>
      <c r="I30" s="4"/>
      <c r="J30" s="4"/>
      <c r="M30"/>
    </row>
    <row r="31" spans="4:10" ht="12.75">
      <c r="D31" s="3">
        <f>SUM(E31:K31)</f>
        <v>0</v>
      </c>
      <c r="E31" s="11"/>
      <c r="F31" s="11"/>
      <c r="G31" s="4"/>
      <c r="H31" s="4"/>
      <c r="I31" s="4"/>
      <c r="J31" s="4"/>
    </row>
    <row r="32" spans="4:10" ht="12.75">
      <c r="D32" s="3"/>
      <c r="E32" s="11"/>
      <c r="F32" s="11"/>
      <c r="G32" s="4"/>
      <c r="H32" s="4"/>
      <c r="I32" s="4"/>
      <c r="J32" s="4"/>
    </row>
    <row r="33" spans="4:10" ht="12.75">
      <c r="D33" s="3"/>
      <c r="E33" s="11"/>
      <c r="F33" s="11"/>
      <c r="G33" s="4"/>
      <c r="H33" s="4"/>
      <c r="I33" s="4"/>
      <c r="J33" s="4"/>
    </row>
    <row r="34" spans="4:10" ht="12.75">
      <c r="D34" s="3"/>
      <c r="E34" s="11"/>
      <c r="F34" s="11"/>
      <c r="G34" s="4"/>
      <c r="H34" s="4"/>
      <c r="I34" s="4"/>
      <c r="J34" s="4"/>
    </row>
    <row r="35" spans="4:10" ht="12.75">
      <c r="D35" s="3"/>
      <c r="E35" s="11"/>
      <c r="F35" s="11"/>
      <c r="G35" s="4"/>
      <c r="H35" s="4"/>
      <c r="I35" s="4"/>
      <c r="J35" s="4"/>
    </row>
    <row r="36" spans="4:10" ht="12.75">
      <c r="D36" s="3"/>
      <c r="E36" s="4"/>
      <c r="F36" s="4"/>
      <c r="G36" s="4"/>
      <c r="H36" s="4"/>
      <c r="I36" s="4"/>
      <c r="J36" s="4"/>
    </row>
    <row r="37" spans="4:10" ht="12.75">
      <c r="D37" s="3"/>
      <c r="E37" s="11"/>
      <c r="F37" s="11"/>
      <c r="G37" s="4"/>
      <c r="H37" s="4"/>
      <c r="I37" s="4"/>
      <c r="J37" s="4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2:6" ht="12.75">
      <c r="B42" s="4"/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8" ht="12.75">
      <c r="D62" s="3"/>
      <c r="E62" s="3"/>
      <c r="F62" s="3"/>
      <c r="H62" s="10"/>
    </row>
    <row r="63" spans="4:6" ht="12.75">
      <c r="D63" s="3"/>
      <c r="E63" s="3"/>
      <c r="F63" s="3"/>
    </row>
    <row r="64" spans="4:6" ht="12.75">
      <c r="D64" s="3"/>
      <c r="E64" s="3"/>
      <c r="F64" s="3"/>
    </row>
  </sheetData>
  <sheetProtection selectLockedCells="1" selectUnlockedCells="1"/>
  <hyperlinks>
    <hyperlink ref="M6" r:id="rId1" display="GP-ohjeet 2018-2019: http://www.sptl.fi/sptl_uudet/?p=12863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9.00390625" style="1" customWidth="1"/>
    <col min="2" max="2" width="19.8515625" style="1" customWidth="1"/>
    <col min="3" max="3" width="11.00390625" style="1" customWidth="1"/>
    <col min="4" max="4" width="9.00390625" style="1" customWidth="1"/>
    <col min="5" max="7" width="10.00390625" style="1" customWidth="1"/>
    <col min="8" max="8" width="8.00390625" style="1" customWidth="1"/>
    <col min="9" max="9" width="10.7109375" style="1" customWidth="1"/>
    <col min="10" max="10" width="9.7109375" style="1" customWidth="1"/>
    <col min="11" max="11" width="9.28125" style="1" customWidth="1"/>
    <col min="12" max="12" width="8.00390625" style="1" customWidth="1"/>
    <col min="13" max="13" width="9.00390625" style="1" customWidth="1"/>
    <col min="14" max="14" width="11.28125" style="1" customWidth="1"/>
    <col min="15" max="15" width="9.00390625" style="1" customWidth="1"/>
    <col min="16" max="16" width="14.00390625" style="1" customWidth="1"/>
    <col min="17" max="254" width="9.00390625" style="1" customWidth="1"/>
    <col min="255" max="16384" width="11.57421875" style="0" customWidth="1"/>
  </cols>
  <sheetData>
    <row r="1" spans="1:17" ht="57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11</v>
      </c>
      <c r="L1" s="2"/>
      <c r="M1" s="2" t="s">
        <v>136</v>
      </c>
      <c r="N1" s="2" t="s">
        <v>137</v>
      </c>
      <c r="O1" s="2" t="s">
        <v>138</v>
      </c>
      <c r="P1" s="2" t="s">
        <v>139</v>
      </c>
      <c r="Q1" s="4"/>
    </row>
    <row r="2" spans="1:16" ht="12.75">
      <c r="A2" s="1">
        <v>1</v>
      </c>
      <c r="B2" s="1" t="s">
        <v>91</v>
      </c>
      <c r="C2" s="1" t="s">
        <v>92</v>
      </c>
      <c r="D2" s="3">
        <f>SUM(E2:I2)</f>
        <v>15</v>
      </c>
      <c r="E2" s="3">
        <v>15</v>
      </c>
      <c r="F2" s="3" t="s">
        <v>90</v>
      </c>
      <c r="G2" s="3" t="s">
        <v>90</v>
      </c>
      <c r="H2" s="3"/>
      <c r="I2" s="3"/>
      <c r="J2" s="3"/>
      <c r="K2" s="3"/>
      <c r="M2" s="12">
        <f>9*2</f>
        <v>18</v>
      </c>
      <c r="N2" s="12">
        <f>9*2</f>
        <v>18</v>
      </c>
      <c r="O2" s="12">
        <f>M2*(7/3)</f>
        <v>42</v>
      </c>
      <c r="P2" s="12">
        <f>N2*(7/3)</f>
        <v>42</v>
      </c>
    </row>
    <row r="3" spans="1:11" ht="12.75">
      <c r="A3" s="1">
        <v>2</v>
      </c>
      <c r="B3" s="1" t="s">
        <v>95</v>
      </c>
      <c r="C3" s="1" t="s">
        <v>67</v>
      </c>
      <c r="D3" s="3">
        <f>SUM(E3:P3)</f>
        <v>10</v>
      </c>
      <c r="E3" s="3">
        <v>10</v>
      </c>
      <c r="F3" s="3"/>
      <c r="G3" s="3"/>
      <c r="H3" s="3"/>
      <c r="I3" s="3"/>
      <c r="J3" s="3"/>
      <c r="K3" s="3"/>
    </row>
    <row r="4" spans="1:13" ht="12.75">
      <c r="A4" s="1">
        <v>3</v>
      </c>
      <c r="B4" s="1" t="s">
        <v>140</v>
      </c>
      <c r="C4" s="1" t="s">
        <v>57</v>
      </c>
      <c r="D4" s="3">
        <f>SUM(E4:P4)</f>
        <v>6</v>
      </c>
      <c r="E4" s="3">
        <v>6</v>
      </c>
      <c r="F4" s="3" t="s">
        <v>141</v>
      </c>
      <c r="G4" s="3" t="s">
        <v>141</v>
      </c>
      <c r="H4" s="3"/>
      <c r="I4" s="3"/>
      <c r="J4" s="3"/>
      <c r="K4" s="3"/>
      <c r="M4" s="6" t="s">
        <v>22</v>
      </c>
    </row>
    <row r="5" spans="1:13" ht="12.75">
      <c r="A5" s="1">
        <v>3</v>
      </c>
      <c r="B5" s="1" t="s">
        <v>142</v>
      </c>
      <c r="C5" s="1" t="s">
        <v>126</v>
      </c>
      <c r="D5" s="3">
        <f>SUM(E5:P5)</f>
        <v>6</v>
      </c>
      <c r="E5" s="3">
        <v>6</v>
      </c>
      <c r="F5" s="3"/>
      <c r="M5" s="7"/>
    </row>
    <row r="6" spans="1:13" ht="12.75">
      <c r="A6" s="1">
        <v>5</v>
      </c>
      <c r="B6" s="1" t="s">
        <v>143</v>
      </c>
      <c r="C6" s="1" t="s">
        <v>19</v>
      </c>
      <c r="D6" s="3">
        <f>SUM(E6:P6)</f>
        <v>4</v>
      </c>
      <c r="E6" s="3">
        <v>4</v>
      </c>
      <c r="F6" s="3"/>
      <c r="M6" s="8" t="s">
        <v>26</v>
      </c>
    </row>
    <row r="7" spans="1:6" ht="12.75">
      <c r="A7" s="1">
        <v>5</v>
      </c>
      <c r="B7" s="1" t="s">
        <v>144</v>
      </c>
      <c r="C7" s="1" t="s">
        <v>57</v>
      </c>
      <c r="D7" s="3">
        <f>SUM(E7:P7)</f>
        <v>4</v>
      </c>
      <c r="E7" s="3">
        <v>4</v>
      </c>
      <c r="F7" s="3"/>
    </row>
    <row r="8" spans="1:13" ht="12.75">
      <c r="A8" s="1">
        <v>7</v>
      </c>
      <c r="B8" s="1" t="s">
        <v>145</v>
      </c>
      <c r="C8" s="1" t="s">
        <v>73</v>
      </c>
      <c r="D8" s="3">
        <f>SUM(E8:P8)</f>
        <v>2</v>
      </c>
      <c r="E8" s="3">
        <v>2</v>
      </c>
      <c r="F8" s="3"/>
      <c r="M8" s="9"/>
    </row>
    <row r="9" spans="1:6" ht="12.75">
      <c r="A9" s="1">
        <v>7</v>
      </c>
      <c r="B9" s="1" t="s">
        <v>146</v>
      </c>
      <c r="C9" s="1" t="s">
        <v>73</v>
      </c>
      <c r="D9" s="3">
        <f>SUM(E9:P9)</f>
        <v>2</v>
      </c>
      <c r="E9" s="3">
        <v>2</v>
      </c>
      <c r="F9" s="3"/>
    </row>
    <row r="10" spans="1:6" ht="12.75">
      <c r="A10" s="1">
        <v>7</v>
      </c>
      <c r="B10" s="1" t="s">
        <v>147</v>
      </c>
      <c r="C10" s="1" t="s">
        <v>92</v>
      </c>
      <c r="D10" s="3">
        <f>SUM(E10:P10)</f>
        <v>2</v>
      </c>
      <c r="E10" s="3">
        <v>2</v>
      </c>
      <c r="F10" s="3"/>
    </row>
    <row r="11" spans="4:6" ht="12.75">
      <c r="D11" s="3">
        <f>SUM(E11:P11)</f>
        <v>0</v>
      </c>
      <c r="E11" s="3"/>
      <c r="F11" s="3"/>
    </row>
    <row r="12" spans="4:6" ht="12.75">
      <c r="D12" s="3">
        <f>SUM(E12:P12)</f>
        <v>0</v>
      </c>
      <c r="E12" s="3"/>
      <c r="F12" s="3"/>
    </row>
    <row r="13" spans="4:6" ht="12.75">
      <c r="D13" s="3">
        <f>SUM(E13:P13)</f>
        <v>0</v>
      </c>
      <c r="E13" s="3"/>
      <c r="F13" s="3"/>
    </row>
    <row r="14" spans="4:6" ht="12.75">
      <c r="D14" s="3">
        <f>SUM(E14:I14)</f>
        <v>0</v>
      </c>
      <c r="E14" s="3"/>
      <c r="F14" s="3"/>
    </row>
    <row r="15" spans="4:6" ht="12.75">
      <c r="D15" s="3">
        <f>SUM(E15:I15)</f>
        <v>0</v>
      </c>
      <c r="E15" s="3"/>
      <c r="F15" s="3"/>
    </row>
    <row r="16" spans="4:6" ht="12.75">
      <c r="D16" s="3"/>
      <c r="E16" s="3"/>
      <c r="F16" s="3"/>
    </row>
    <row r="17" spans="4:6" ht="12.75">
      <c r="D17" s="3"/>
      <c r="E17" s="3"/>
      <c r="F17" s="3"/>
    </row>
    <row r="18" spans="2:6" ht="12.75">
      <c r="B18" s="4"/>
      <c r="D18" s="3"/>
      <c r="E18" s="3"/>
      <c r="F18" s="3"/>
    </row>
    <row r="19" spans="4:6" ht="12.75">
      <c r="D19" s="3"/>
      <c r="E19" s="3"/>
      <c r="F19" s="3"/>
    </row>
    <row r="20" spans="4:6" ht="12.75">
      <c r="D20" s="3"/>
      <c r="E20" s="3"/>
      <c r="F20" s="3"/>
    </row>
    <row r="21" spans="4:6" ht="12.75">
      <c r="D21" s="3"/>
      <c r="E21" s="3"/>
      <c r="F21" s="3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2:6" ht="12.75">
      <c r="B33" s="4"/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8" ht="12.75">
      <c r="D53" s="3"/>
      <c r="E53" s="3"/>
      <c r="F53" s="3"/>
      <c r="H53" s="10"/>
    </row>
    <row r="54" spans="4:6" ht="12.75">
      <c r="D54" s="3"/>
      <c r="E54" s="3"/>
      <c r="F54" s="3"/>
    </row>
    <row r="55" spans="4:6" ht="12.75">
      <c r="D55" s="3"/>
      <c r="E55" s="3"/>
      <c r="F55" s="3"/>
    </row>
  </sheetData>
  <sheetProtection selectLockedCells="1" selectUnlockedCells="1"/>
  <hyperlinks>
    <hyperlink ref="M6" r:id="rId1" display="GP-ohjeet 2018-2019: http://www.sptl.fi/sptl_uudet/?p=12863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2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1" customWidth="1"/>
    <col min="2" max="2" width="17.8515625" style="1" customWidth="1"/>
    <col min="3" max="3" width="9.00390625" style="1" customWidth="1"/>
    <col min="4" max="4" width="7.7109375" style="1" customWidth="1"/>
    <col min="5" max="5" width="8.00390625" style="1" customWidth="1"/>
    <col min="6" max="6" width="10.8515625" style="1" customWidth="1"/>
    <col min="7" max="7" width="12.421875" style="1" customWidth="1"/>
    <col min="8" max="8" width="10.8515625" style="1" customWidth="1"/>
    <col min="9" max="9" width="14.8515625" style="1" customWidth="1"/>
    <col min="10" max="10" width="9.421875" style="1" customWidth="1"/>
    <col min="11" max="11" width="8.00390625" style="1" customWidth="1"/>
    <col min="12" max="12" width="7.421875" style="1" customWidth="1"/>
    <col min="13" max="13" width="10.140625" style="1" customWidth="1"/>
    <col min="14" max="14" width="9.57421875" style="1" customWidth="1"/>
    <col min="15" max="15" width="10.28125" style="1" customWidth="1"/>
    <col min="16" max="255" width="9.00390625" style="1" customWidth="1"/>
    <col min="256" max="16384" width="11.57421875" style="0" customWidth="1"/>
  </cols>
  <sheetData>
    <row r="1" spans="1:20" ht="60" customHeight="1">
      <c r="A1" s="2" t="s">
        <v>0</v>
      </c>
      <c r="B1" s="2" t="s">
        <v>2</v>
      </c>
      <c r="C1" s="2" t="s">
        <v>3</v>
      </c>
      <c r="D1" s="4" t="s">
        <v>148</v>
      </c>
      <c r="E1" s="2" t="s">
        <v>149</v>
      </c>
      <c r="F1" s="2" t="s">
        <v>150</v>
      </c>
      <c r="G1" s="2" t="s">
        <v>151</v>
      </c>
      <c r="H1" s="2" t="s">
        <v>152</v>
      </c>
      <c r="I1" s="2" t="s">
        <v>153</v>
      </c>
      <c r="J1" s="2"/>
      <c r="K1" s="2"/>
      <c r="L1"/>
      <c r="M1" s="2"/>
      <c r="N1" s="2"/>
      <c r="O1" s="2"/>
      <c r="P1" s="2"/>
      <c r="Q1" s="2"/>
      <c r="R1" s="2"/>
      <c r="S1" s="2"/>
      <c r="T1" s="2"/>
    </row>
    <row r="2" spans="1:16" ht="12.75">
      <c r="A2" s="1">
        <v>1</v>
      </c>
      <c r="B2" s="1" t="s">
        <v>19</v>
      </c>
      <c r="C2" s="3">
        <f>SUM(D2:I2)</f>
        <v>436</v>
      </c>
      <c r="D2" s="1">
        <f>SUMIF(MK!$C$2:$C$92,B2,MK!$D$2:$D$92)</f>
        <v>375</v>
      </c>
      <c r="E2" s="1">
        <f>SUMIF(NK!$C$2:$C$100,B2,NK!$D$2:$D$100)</f>
        <v>0</v>
      </c>
      <c r="F2" s="1">
        <f>SUMIF('M17'!$C$2:$C$100,B2,'M17'!$D$2:$D$100)</f>
        <v>45</v>
      </c>
      <c r="G2" s="1">
        <f>SUMIF('N17'!$C$2:$C$100,$B2,'N17'!$D$2:$D$100)</f>
        <v>0</v>
      </c>
      <c r="H2" s="1">
        <f>SUMIF('M14'!$C$2:$C$100,$B2,'M14'!$D$2:$D$100)</f>
        <v>12</v>
      </c>
      <c r="I2" s="1">
        <f>SUMIF('N14'!$C$2:$C$100,$B2,'N14'!$D$2:$D$100)</f>
        <v>4</v>
      </c>
      <c r="K2" s="9"/>
      <c r="L2" s="5"/>
      <c r="M2" s="5"/>
      <c r="N2" s="5"/>
      <c r="O2"/>
      <c r="P2"/>
    </row>
    <row r="3" spans="1:9" ht="12.75">
      <c r="A3" s="1">
        <v>2</v>
      </c>
      <c r="B3" s="1" t="s">
        <v>17</v>
      </c>
      <c r="C3" s="3">
        <f>SUM(D3:I3)</f>
        <v>259</v>
      </c>
      <c r="D3" s="1">
        <f>SUMIF(MK!$C$2:$C$92,B3,MK!$D$2:$D$92)</f>
        <v>255</v>
      </c>
      <c r="E3" s="1">
        <f>SUMIF(NK!$C$2:$C$100,B3,NK!$D$2:$D$100)</f>
        <v>0</v>
      </c>
      <c r="F3" s="1">
        <f>SUMIF('M17'!$C$2:$C$100,B3,'M17'!$D$2:$D$100)</f>
        <v>0</v>
      </c>
      <c r="G3" s="1">
        <f>SUMIF('N17'!$C$2:$C$100,$B3,'N17'!$D$2:$D$100)</f>
        <v>0</v>
      </c>
      <c r="H3" s="1">
        <f>SUMIF('M14'!$C$2:$C$100,$B3,'M14'!$D$2:$D$100)</f>
        <v>4</v>
      </c>
      <c r="I3" s="1">
        <f>SUMIF('N14'!$C$2:$C$100,$B3,'N14'!$D$2:$D$100)</f>
        <v>0</v>
      </c>
    </row>
    <row r="4" spans="1:16" ht="12.75">
      <c r="A4" s="1">
        <v>3</v>
      </c>
      <c r="B4" s="1" t="s">
        <v>37</v>
      </c>
      <c r="C4" s="3">
        <f>SUM(D4:I4)</f>
        <v>210</v>
      </c>
      <c r="D4" s="1">
        <f>SUMIF(MK!$C$2:$C$92,B4,MK!$D$2:$D$92)</f>
        <v>130</v>
      </c>
      <c r="E4" s="1">
        <f>SUMIF(NK!$C$2:$C$100,B4,NK!$D$2:$D$100)</f>
        <v>0</v>
      </c>
      <c r="F4" s="1">
        <f>SUMIF('M17'!$C$2:$C$100,B4,'M17'!$D$2:$D$100)</f>
        <v>49</v>
      </c>
      <c r="G4" s="1">
        <f>SUMIF('N17'!$C$2:$C$100,$B4,'N17'!$D$2:$D$100)</f>
        <v>0</v>
      </c>
      <c r="H4" s="1">
        <f>SUMIF('M14'!$C$2:$C$100,$B4,'M14'!$D$2:$D$100)</f>
        <v>31</v>
      </c>
      <c r="I4" s="1">
        <f>SUMIF('N14'!$C$2:$C$100,$B4,'N14'!$D$2:$D$100)</f>
        <v>0</v>
      </c>
      <c r="K4" s="8"/>
      <c r="L4" s="6"/>
      <c r="M4" s="5"/>
      <c r="N4" s="5"/>
      <c r="O4" s="5"/>
      <c r="P4"/>
    </row>
    <row r="5" spans="1:12" ht="12.75">
      <c r="A5" s="1">
        <v>4</v>
      </c>
      <c r="B5" s="1" t="s">
        <v>30</v>
      </c>
      <c r="C5" s="3">
        <f>SUM(D5:I5)</f>
        <v>156</v>
      </c>
      <c r="D5" s="1">
        <f>SUMIF(MK!$C$2:$C$92,B5,MK!$D$2:$D$92)</f>
        <v>105</v>
      </c>
      <c r="E5" s="1">
        <f>SUMIF(NK!$C$2:$C$100,B5,NK!$D$2:$D$100)</f>
        <v>0</v>
      </c>
      <c r="F5" s="1">
        <f>SUMIF('M17'!$C$2:$C$100,B5,'M17'!$D$2:$D$100)</f>
        <v>36</v>
      </c>
      <c r="G5" s="1">
        <f>SUMIF('N17'!$C$2:$C$100,$B5,'N17'!$D$2:$D$100)</f>
        <v>0</v>
      </c>
      <c r="H5" s="1">
        <f>SUMIF('M14'!$C$2:$C$100,$B5,'M14'!$D$2:$D$100)</f>
        <v>15</v>
      </c>
      <c r="I5" s="1">
        <f>SUMIF('N14'!$C$2:$C$100,$B5,'N14'!$D$2:$D$100)</f>
        <v>0</v>
      </c>
      <c r="L5" s="8"/>
    </row>
    <row r="6" spans="1:9" ht="12.75">
      <c r="A6" s="1">
        <v>5</v>
      </c>
      <c r="B6" s="1" t="s">
        <v>57</v>
      </c>
      <c r="C6" s="3">
        <f>SUM(D6:I6)</f>
        <v>81</v>
      </c>
      <c r="D6" s="1">
        <f>SUMIF(MK!$C$2:$C$92,B6,MK!$D$2:$D$92)</f>
        <v>25</v>
      </c>
      <c r="E6" s="1">
        <f>SUMIF(NK!$C$2:$C$100,B6,NK!$D$2:$D$100)</f>
        <v>30</v>
      </c>
      <c r="F6" s="1">
        <f>SUMIF('M17'!$C$2:$C$100,B6,'M17'!$D$2:$D$100)</f>
        <v>8</v>
      </c>
      <c r="G6" s="1">
        <f>SUMIF('N17'!$C$2:$C$100,$B6,'N17'!$D$2:$D$100)</f>
        <v>0</v>
      </c>
      <c r="H6" s="1">
        <f>SUMIF('M14'!$C$2:$C$100,$B6,'M14'!$D$2:$D$100)</f>
        <v>8</v>
      </c>
      <c r="I6" s="1">
        <f>SUMIF('N14'!$C$2:$C$100,$B6,'N14'!$D$2:$D$100)</f>
        <v>10</v>
      </c>
    </row>
    <row r="7" spans="1:9" ht="12.75">
      <c r="A7" s="1">
        <v>6</v>
      </c>
      <c r="B7" s="1" t="s">
        <v>39</v>
      </c>
      <c r="C7" s="3">
        <f>SUM(D7:I7)</f>
        <v>78</v>
      </c>
      <c r="D7" s="1">
        <f>SUMIF(MK!$C$2:$C$92,B7,MK!$D$2:$D$92)</f>
        <v>50</v>
      </c>
      <c r="E7" s="1">
        <f>SUMIF(NK!$C$2:$C$100,B7,NK!$D$2:$D$100)</f>
        <v>0</v>
      </c>
      <c r="F7" s="1">
        <f>SUMIF('M17'!$C$2:$C$100,B7,'M17'!$D$2:$D$100)</f>
        <v>3</v>
      </c>
      <c r="G7" s="1">
        <f>SUMIF('N17'!$C$2:$C$100,$B7,'N17'!$D$2:$D$100)</f>
        <v>0</v>
      </c>
      <c r="H7" s="1">
        <f>SUMIF('M14'!$C$2:$C$100,$B7,'M14'!$D$2:$D$100)</f>
        <v>25</v>
      </c>
      <c r="I7" s="1">
        <f>SUMIF('N14'!$C$2:$C$100,$B7,'N14'!$D$2:$D$100)</f>
        <v>0</v>
      </c>
    </row>
    <row r="8" spans="1:9" ht="12.75">
      <c r="A8" s="1">
        <v>7</v>
      </c>
      <c r="B8" s="1" t="s">
        <v>92</v>
      </c>
      <c r="C8" s="3">
        <f>SUM(D8:I8)</f>
        <v>69</v>
      </c>
      <c r="D8" s="1">
        <f>SUMIF(MK!$C$2:$C$92,B8,MK!$D$2:$D$92)</f>
        <v>0</v>
      </c>
      <c r="E8" s="1">
        <f>SUMIF(NK!$C$2:$C$100,B8,NK!$D$2:$D$100)</f>
        <v>50</v>
      </c>
      <c r="F8" s="1">
        <f>SUMIF('M17'!$C$2:$C$100,B8,'M17'!$D$2:$D$100)</f>
        <v>2</v>
      </c>
      <c r="G8" s="1">
        <f>SUMIF('N17'!$C$2:$C$100,$B8,'N17'!$D$2:$D$100)</f>
        <v>0</v>
      </c>
      <c r="H8" s="1">
        <f>SUMIF('M14'!$C$2:$C$100,$B8,'M14'!$D$2:$D$100)</f>
        <v>0</v>
      </c>
      <c r="I8" s="1">
        <f>SUMIF('N14'!$C$2:$C$100,$B8,'N14'!$D$2:$D$100)</f>
        <v>17</v>
      </c>
    </row>
    <row r="9" spans="1:9" ht="12.75">
      <c r="A9" s="1">
        <v>8</v>
      </c>
      <c r="B9" s="1" t="s">
        <v>48</v>
      </c>
      <c r="C9" s="3">
        <f>SUM(D9:I9)</f>
        <v>58</v>
      </c>
      <c r="D9" s="1">
        <f>SUMIF(MK!$C$2:$C$92,B9,MK!$D$2:$D$92)</f>
        <v>25</v>
      </c>
      <c r="E9" s="1">
        <f>SUMIF(NK!$C$2:$C$100,B9,NK!$D$2:$D$100)</f>
        <v>0</v>
      </c>
      <c r="F9" s="1">
        <f>SUMIF('M17'!$C$2:$C$100,B9,'M17'!$D$2:$D$100)</f>
        <v>21</v>
      </c>
      <c r="G9" s="1">
        <f>SUMIF('N17'!$C$2:$C$100,$B9,'N17'!$D$2:$D$100)</f>
        <v>0</v>
      </c>
      <c r="H9" s="1">
        <f>SUMIF('M14'!$C$2:$C$100,$B9,'M14'!$D$2:$D$100)</f>
        <v>12</v>
      </c>
      <c r="I9" s="1">
        <f>SUMIF('N14'!$C$2:$C$100,$B9,'N14'!$D$2:$D$100)</f>
        <v>0</v>
      </c>
    </row>
    <row r="10" spans="1:9" ht="12.75">
      <c r="A10" s="1">
        <v>9</v>
      </c>
      <c r="B10" s="1" t="s">
        <v>67</v>
      </c>
      <c r="C10" s="3">
        <f>SUM(D10:I10)</f>
        <v>51</v>
      </c>
      <c r="D10" s="1">
        <f>SUMIF(MK!$C$2:$C$92,B10,MK!$D$2:$D$92)</f>
        <v>10</v>
      </c>
      <c r="E10" s="1">
        <f>SUMIF(NK!$C$2:$C$100,B10,NK!$D$2:$D$100)</f>
        <v>30</v>
      </c>
      <c r="F10" s="1">
        <f>SUMIF('M17'!$C$2:$C$100,B10,'M17'!$D$2:$D$100)</f>
        <v>1</v>
      </c>
      <c r="G10" s="1">
        <f>SUMIF('N17'!$C$2:$C$100,$B10,'N17'!$D$2:$D$100)</f>
        <v>0</v>
      </c>
      <c r="H10" s="1">
        <f>SUMIF('M14'!$C$2:$C$100,$B10,'M14'!$D$2:$D$100)</f>
        <v>0</v>
      </c>
      <c r="I10" s="1">
        <f>SUMIF('N14'!$C$2:$C$100,$B10,'N14'!$D$2:$D$100)</f>
        <v>10</v>
      </c>
    </row>
    <row r="11" spans="1:9" ht="12.75">
      <c r="A11" s="1">
        <v>10</v>
      </c>
      <c r="B11" s="1" t="s">
        <v>28</v>
      </c>
      <c r="C11" s="3">
        <f>SUM(D11:I11)</f>
        <v>50</v>
      </c>
      <c r="D11" s="1">
        <f>SUMIF(MK!$C$2:$C$92,B11,MK!$D$2:$D$92)</f>
        <v>50</v>
      </c>
      <c r="E11" s="1">
        <f>SUMIF(NK!$C$2:$C$100,B11,NK!$D$2:$D$100)</f>
        <v>0</v>
      </c>
      <c r="F11" s="1">
        <f>SUMIF('M17'!$C$2:$C$100,B11,'M17'!$D$2:$D$100)</f>
        <v>0</v>
      </c>
      <c r="G11" s="1">
        <f>SUMIF('N17'!$C$2:$C$100,$B11,'N17'!$D$2:$D$100)</f>
        <v>0</v>
      </c>
      <c r="H11" s="1">
        <f>SUMIF('M14'!$C$2:$C$100,$B11,'M14'!$D$2:$D$100)</f>
        <v>0</v>
      </c>
      <c r="I11" s="1">
        <f>SUMIF('N14'!$C$2:$C$100,$B11,'N14'!$D$2:$D$100)</f>
        <v>0</v>
      </c>
    </row>
    <row r="12" spans="1:9" ht="12.75">
      <c r="A12" s="1">
        <v>11</v>
      </c>
      <c r="B12" s="1" t="s">
        <v>73</v>
      </c>
      <c r="C12" s="3">
        <f>SUM(D12:I12)</f>
        <v>37</v>
      </c>
      <c r="D12" s="1">
        <f>SUMIF(MK!$C$2:$C$92,B12,MK!$D$2:$D$92)</f>
        <v>5</v>
      </c>
      <c r="E12" s="1">
        <f>SUMIF(NK!$C$2:$C$100,B12,NK!$D$2:$D$100)</f>
        <v>20</v>
      </c>
      <c r="F12" s="1">
        <f>SUMIF('M17'!$C$2:$C$100,B12,'M17'!$D$2:$D$100)</f>
        <v>2</v>
      </c>
      <c r="G12" s="1">
        <f>SUMIF('N17'!$C$2:$C$100,$B12,'N17'!$D$2:$D$100)</f>
        <v>0</v>
      </c>
      <c r="H12" s="1">
        <f>SUMIF('M14'!$C$2:$C$100,$B12,'M14'!$D$2:$D$100)</f>
        <v>6</v>
      </c>
      <c r="I12" s="1">
        <f>SUMIF('N14'!$C$2:$C$100,$B12,'N14'!$D$2:$D$100)</f>
        <v>4</v>
      </c>
    </row>
    <row r="13" spans="1:9" ht="12.75">
      <c r="A13" s="1">
        <v>12</v>
      </c>
      <c r="B13" s="1" t="s">
        <v>35</v>
      </c>
      <c r="C13" s="3">
        <f>SUM(D13:I13)</f>
        <v>30</v>
      </c>
      <c r="D13" s="1">
        <f>SUMIF(MK!$C$2:$C$92,B13,MK!$D$2:$D$92)</f>
        <v>30</v>
      </c>
      <c r="E13" s="1">
        <f>SUMIF(NK!$C$2:$C$100,B13,NK!$D$2:$D$100)</f>
        <v>0</v>
      </c>
      <c r="F13" s="1">
        <f>SUMIF('M17'!$C$2:$C$100,B13,'M17'!$D$2:$D$100)</f>
        <v>0</v>
      </c>
      <c r="G13" s="1">
        <f>SUMIF('N17'!$C$2:$C$100,$B13,'N17'!$D$2:$D$100)</f>
        <v>0</v>
      </c>
      <c r="H13" s="1">
        <f>SUMIF('M14'!$C$2:$C$100,$B13,'M14'!$D$2:$D$100)</f>
        <v>0</v>
      </c>
      <c r="I13" s="1">
        <f>SUMIF('N14'!$C$2:$C$100,$B13,'N14'!$D$2:$D$100)</f>
        <v>0</v>
      </c>
    </row>
    <row r="14" spans="1:9" ht="12.75">
      <c r="A14" s="1">
        <v>13</v>
      </c>
      <c r="B14" s="1" t="s">
        <v>114</v>
      </c>
      <c r="C14" s="3">
        <f>SUM(D14:I14)</f>
        <v>24</v>
      </c>
      <c r="D14" s="1">
        <f>SUMIF(MK!$C$2:$C$92,B14,MK!$D$2:$D$92)</f>
        <v>0</v>
      </c>
      <c r="E14" s="1">
        <f>SUMIF(NK!$C$2:$C$100,B14,NK!$D$2:$D$100)</f>
        <v>0</v>
      </c>
      <c r="F14" s="1">
        <f>SUMIF('M17'!$C$2:$C$100,B14,'M17'!$D$2:$D$100)</f>
        <v>0</v>
      </c>
      <c r="G14" s="1">
        <f>SUMIF('N17'!$C$2:$C$100,$B14,'N17'!$D$2:$D$100)</f>
        <v>0</v>
      </c>
      <c r="H14" s="1">
        <f>SUMIF('M14'!$C$2:$C$100,$B14,'M14'!$D$2:$D$100)</f>
        <v>24</v>
      </c>
      <c r="I14" s="1">
        <f>SUMIF('N14'!$C$2:$C$100,$B14,'N14'!$D$2:$D$100)</f>
        <v>0</v>
      </c>
    </row>
    <row r="15" spans="1:9" ht="12.75">
      <c r="A15" s="1">
        <v>14</v>
      </c>
      <c r="B15" s="1" t="s">
        <v>51</v>
      </c>
      <c r="C15" s="3">
        <f>SUM(D15:I15)</f>
        <v>20</v>
      </c>
      <c r="D15" s="1">
        <f>SUMIF(MK!$C$2:$C$92,B15,MK!$D$2:$D$92)</f>
        <v>20</v>
      </c>
      <c r="E15" s="1">
        <f>SUMIF(NK!$C$2:$C$100,B15,NK!$D$2:$D$100)</f>
        <v>0</v>
      </c>
      <c r="F15" s="1">
        <f>SUMIF('M17'!$C$2:$C$100,B15,'M17'!$D$2:$D$100)</f>
        <v>0</v>
      </c>
      <c r="G15" s="1">
        <f>SUMIF('N17'!$C$2:$C$100,$B15,'N17'!$D$2:$D$100)</f>
        <v>0</v>
      </c>
      <c r="H15" s="1">
        <f>SUMIF('M14'!$C$2:$C$100,$B15,'M14'!$D$2:$D$100)</f>
        <v>0</v>
      </c>
      <c r="I15" s="1">
        <f>SUMIF('N14'!$C$2:$C$100,$B15,'N14'!$D$2:$D$100)</f>
        <v>0</v>
      </c>
    </row>
    <row r="16" spans="1:9" ht="12.75">
      <c r="A16" s="1">
        <v>15</v>
      </c>
      <c r="B16" s="1" t="s">
        <v>105</v>
      </c>
      <c r="C16" s="3">
        <f>SUM(D16:I16)</f>
        <v>12</v>
      </c>
      <c r="D16" s="1">
        <f>SUMIF(MK!$C$2:$C$92,B16,MK!$D$2:$D$92)</f>
        <v>0</v>
      </c>
      <c r="E16" s="1">
        <f>SUMIF(NK!$C$2:$C$100,B16,NK!$D$2:$D$100)</f>
        <v>0</v>
      </c>
      <c r="F16" s="1">
        <f>SUMIF('M17'!$C$2:$C$100,B16,'M17'!$D$2:$D$100)</f>
        <v>2</v>
      </c>
      <c r="G16" s="1">
        <f>SUMIF('N17'!$C$2:$C$100,$B16,'N17'!$D$2:$D$100)</f>
        <v>0</v>
      </c>
      <c r="H16" s="1">
        <f>SUMIF('M14'!$C$2:$C$100,$B16,'M14'!$D$2:$D$100)</f>
        <v>10</v>
      </c>
      <c r="I16" s="1">
        <f>SUMIF('N14'!$C$2:$C$100,$B16,'N14'!$D$2:$D$100)</f>
        <v>0</v>
      </c>
    </row>
    <row r="17" spans="1:9" ht="12.75">
      <c r="A17" s="1">
        <v>16</v>
      </c>
      <c r="B17" s="1" t="s">
        <v>59</v>
      </c>
      <c r="C17" s="3">
        <f>SUM(D17:I17)</f>
        <v>10</v>
      </c>
      <c r="D17" s="1">
        <f>SUMIF(MK!$C$2:$C$92,B17,MK!$D$2:$D$92)</f>
        <v>10</v>
      </c>
      <c r="E17" s="1">
        <f>SUMIF(NK!$C$2:$C$100,B17,NK!$D$2:$D$100)</f>
        <v>0</v>
      </c>
      <c r="F17" s="1">
        <f>SUMIF('M17'!$C$2:$C$100,B17,'M17'!$D$2:$D$100)</f>
        <v>0</v>
      </c>
      <c r="G17" s="1">
        <f>SUMIF('N17'!$C$2:$C$100,$B17,'N17'!$D$2:$D$100)</f>
        <v>0</v>
      </c>
      <c r="H17" s="1">
        <f>SUMIF('M14'!$C$2:$C$100,$B17,'M14'!$D$2:$D$100)</f>
        <v>0</v>
      </c>
      <c r="I17" s="1">
        <f>SUMIF('N14'!$C$2:$C$100,$B17,'N14'!$D$2:$D$100)</f>
        <v>0</v>
      </c>
    </row>
    <row r="18" spans="1:9" ht="12.75">
      <c r="A18" s="1">
        <v>16</v>
      </c>
      <c r="B18" s="1" t="s">
        <v>126</v>
      </c>
      <c r="C18" s="3">
        <f>SUM(D18:I18)</f>
        <v>10</v>
      </c>
      <c r="D18" s="1">
        <f>SUMIF(MK!$C$2:$C$92,B18,MK!$D$2:$D$92)</f>
        <v>0</v>
      </c>
      <c r="E18" s="1">
        <f>SUMIF(NK!$C$2:$C$100,B18,NK!$D$2:$D$100)</f>
        <v>0</v>
      </c>
      <c r="F18" s="1">
        <f>SUMIF('M17'!$C$2:$C$100,B18,'M17'!$D$2:$D$100)</f>
        <v>0</v>
      </c>
      <c r="G18" s="1">
        <f>SUMIF('N17'!$C$2:$C$100,$B18,'N17'!$D$2:$D$100)</f>
        <v>0</v>
      </c>
      <c r="H18" s="1">
        <f>SUMIF('M14'!$C$2:$C$100,$B18,'M14'!$D$2:$D$100)</f>
        <v>4</v>
      </c>
      <c r="I18" s="1">
        <f>SUMIF('N14'!$C$2:$C$100,$B18,'N14'!$D$2:$D$100)</f>
        <v>6</v>
      </c>
    </row>
    <row r="19" spans="1:255" ht="12.75">
      <c r="A19" s="1">
        <v>16</v>
      </c>
      <c r="B19" s="1" t="s">
        <v>85</v>
      </c>
      <c r="C19" s="3">
        <f>SUM(D19:I19)</f>
        <v>10</v>
      </c>
      <c r="D19" s="1">
        <f>SUMIF(MK!$C$2:$C$92,B19,MK!$D$2:$D$92)</f>
        <v>5</v>
      </c>
      <c r="E19" s="1">
        <f>SUMIF(NK!$C$2:$C$100,B19,NK!$D$2:$D$100)</f>
        <v>0</v>
      </c>
      <c r="F19" s="1">
        <f>SUMIF('M17'!$C$2:$C$100,B19,'M17'!$D$2:$D$100)</f>
        <v>1</v>
      </c>
      <c r="G19" s="1">
        <f>SUMIF('N17'!$C$2:$C$100,$B19,'N17'!$D$2:$D$100)</f>
        <v>0</v>
      </c>
      <c r="H19" s="1">
        <f>SUMIF('M14'!$C$2:$C$100,$B19,'M14'!$D$2:$D$100)</f>
        <v>4</v>
      </c>
      <c r="I19" s="1">
        <f>SUMIF('N14'!$C$2:$C$100,$B19,'N14'!$D$2:$D$100)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9" ht="12.75">
      <c r="A20" s="1">
        <v>19</v>
      </c>
      <c r="B20" s="1" t="s">
        <v>103</v>
      </c>
      <c r="C20" s="3">
        <f>SUM(D20:I20)</f>
        <v>9</v>
      </c>
      <c r="D20" s="1">
        <f>SUMIF(MK!$C$2:$C$92,B20,MK!$D$2:$D$92)</f>
        <v>0</v>
      </c>
      <c r="E20" s="1">
        <f>SUMIF(NK!$C$2:$C$100,B20,NK!$D$2:$D$100)</f>
        <v>0</v>
      </c>
      <c r="F20" s="1">
        <f>SUMIF('M17'!$C$2:$C$100,B20,'M17'!$D$2:$D$100)</f>
        <v>3</v>
      </c>
      <c r="G20" s="1">
        <f>SUMIF('N17'!$C$2:$C$100,$B20,'N17'!$D$2:$D$100)</f>
        <v>0</v>
      </c>
      <c r="H20" s="1">
        <f>SUMIF('M14'!$C$2:$C$100,$B20,'M14'!$D$2:$D$100)</f>
        <v>6</v>
      </c>
      <c r="I20" s="1">
        <f>SUMIF('N14'!$C$2:$C$100,$B20,'N14'!$D$2:$D$100)</f>
        <v>0</v>
      </c>
    </row>
    <row r="21" spans="1:9" ht="12.75">
      <c r="A21" s="1">
        <v>20</v>
      </c>
      <c r="B21" s="1" t="s">
        <v>69</v>
      </c>
      <c r="C21" s="3">
        <f>SUM(D21:I21)</f>
        <v>5</v>
      </c>
      <c r="D21" s="1">
        <f>SUMIF(MK!$C$2:$C$92,B21,MK!$D$2:$D$92)</f>
        <v>5</v>
      </c>
      <c r="E21" s="1">
        <f>SUMIF(NK!$C$2:$C$100,B21,NK!$D$2:$D$100)</f>
        <v>0</v>
      </c>
      <c r="F21" s="1">
        <f>SUMIF('M17'!$C$2:$C$100,B21,'M17'!$D$2:$D$100)</f>
        <v>0</v>
      </c>
      <c r="G21" s="1">
        <f>SUMIF('N17'!$C$2:$C$100,$B21,'N17'!$D$2:$D$100)</f>
        <v>0</v>
      </c>
      <c r="H21" s="1">
        <f>SUMIF('M14'!$C$2:$C$100,$B21,'M14'!$D$2:$D$100)</f>
        <v>0</v>
      </c>
      <c r="I21" s="1">
        <f>SUMIF('N14'!$C$2:$C$100,$B21,'N14'!$D$2:$D$100)</f>
        <v>0</v>
      </c>
    </row>
    <row r="22" spans="1:9" ht="12.75">
      <c r="A22" s="1">
        <v>20</v>
      </c>
      <c r="B22" s="1" t="s">
        <v>81</v>
      </c>
      <c r="C22" s="3">
        <f>SUM(D22:I22)</f>
        <v>5</v>
      </c>
      <c r="D22" s="1">
        <f>SUMIF(MK!$C$2:$C$92,B22,MK!$D$2:$D$92)</f>
        <v>5</v>
      </c>
      <c r="E22" s="1">
        <f>SUMIF(NK!$C$2:$C$100,B22,NK!$D$2:$D$100)</f>
        <v>0</v>
      </c>
      <c r="F22" s="1">
        <f>SUMIF('M17'!$C$2:$C$100,B22,'M17'!$D$2:$D$100)</f>
        <v>0</v>
      </c>
      <c r="G22" s="1">
        <f>SUMIF('N17'!$C$2:$C$100,$B22,'N17'!$D$2:$D$100)</f>
        <v>0</v>
      </c>
      <c r="H22" s="1">
        <f>SUMIF('M14'!$C$2:$C$100,$B22,'M14'!$D$2:$D$100)</f>
        <v>0</v>
      </c>
      <c r="I22" s="1">
        <f>SUMIF('N14'!$C$2:$C$100,$B22,'N14'!$D$2:$D$100)</f>
        <v>0</v>
      </c>
    </row>
  </sheetData>
  <sheetProtection selectLockedCells="1" selectUnlockedCells="1"/>
  <autoFilter ref="A1:I8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Teemu Oinas</cp:lastModifiedBy>
  <dcterms:created xsi:type="dcterms:W3CDTF">2018-04-24T07:08:20Z</dcterms:created>
  <dcterms:modified xsi:type="dcterms:W3CDTF">2018-12-04T19:05:11Z</dcterms:modified>
  <cp:category/>
  <cp:version/>
  <cp:contentType/>
  <cp:contentStatus/>
  <cp:revision>15</cp:revision>
</cp:coreProperties>
</file>