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SPTL\Suomi-Viro -turnaus\Tulokset\"/>
    </mc:Choice>
  </mc:AlternateContent>
  <bookViews>
    <workbookView xWindow="0" yWindow="0" windowWidth="20490" windowHeight="7755"/>
  </bookViews>
  <sheets>
    <sheet name="Taul1" sheetId="1" r:id="rId1"/>
    <sheet name="Taul2" sheetId="2" r:id="rId2"/>
    <sheet name="Taul3" sheetId="3" r:id="rId3"/>
  </sheets>
  <calcPr calcId="152511"/>
</workbook>
</file>

<file path=xl/calcChain.xml><?xml version="1.0" encoding="utf-8"?>
<calcChain xmlns="http://schemas.openxmlformats.org/spreadsheetml/2006/main">
  <c r="N21" i="1" l="1"/>
  <c r="P21" i="1" s="1"/>
  <c r="M21" i="1"/>
  <c r="O21" i="1" s="1"/>
  <c r="F21" i="1"/>
  <c r="D21" i="1"/>
  <c r="N20" i="1"/>
  <c r="P20" i="1" s="1"/>
  <c r="M20" i="1"/>
  <c r="O20" i="1" s="1"/>
  <c r="F20" i="1"/>
  <c r="D20" i="1"/>
  <c r="N19" i="1"/>
  <c r="P19" i="1" s="1"/>
  <c r="M19" i="1"/>
  <c r="O19" i="1" s="1"/>
  <c r="F19" i="1"/>
  <c r="D19" i="1"/>
  <c r="N18" i="1"/>
  <c r="P18" i="1" s="1"/>
  <c r="M18" i="1"/>
  <c r="O18" i="1" s="1"/>
  <c r="F18" i="1"/>
  <c r="D18" i="1"/>
  <c r="N17" i="1"/>
  <c r="P17" i="1" s="1"/>
  <c r="M17" i="1"/>
  <c r="O17" i="1" s="1"/>
  <c r="F17" i="1"/>
  <c r="D17" i="1"/>
  <c r="N16" i="1"/>
  <c r="P16" i="1" s="1"/>
  <c r="M16" i="1"/>
  <c r="O16" i="1" s="1"/>
  <c r="F16" i="1"/>
  <c r="D16" i="1"/>
  <c r="N15" i="1"/>
  <c r="P15" i="1" s="1"/>
  <c r="M15" i="1"/>
  <c r="M22" i="1" s="1"/>
  <c r="F15" i="1"/>
  <c r="D15" i="1"/>
  <c r="P22" i="1" l="1"/>
  <c r="N22" i="1"/>
  <c r="O15" i="1"/>
  <c r="O22" i="1" s="1"/>
</calcChain>
</file>

<file path=xl/sharedStrings.xml><?xml version="1.0" encoding="utf-8"?>
<sst xmlns="http://schemas.openxmlformats.org/spreadsheetml/2006/main" count="49" uniqueCount="45">
  <si>
    <t>Suomen Pöytätennisliitto ry - SPTL</t>
  </si>
  <si>
    <t>Päivämäärä</t>
  </si>
  <si>
    <t>Sarjalohko</t>
  </si>
  <si>
    <t>Joukkue</t>
  </si>
  <si>
    <t>A</t>
  </si>
  <si>
    <t>X</t>
  </si>
  <si>
    <t>B</t>
  </si>
  <si>
    <t>Y</t>
  </si>
  <si>
    <t>C</t>
  </si>
  <si>
    <t>Z</t>
  </si>
  <si>
    <t>Nelinpeli</t>
  </si>
  <si>
    <t>Ottelut</t>
  </si>
  <si>
    <t>1.</t>
  </si>
  <si>
    <t>2.</t>
  </si>
  <si>
    <t>3.</t>
  </si>
  <si>
    <t>4.</t>
  </si>
  <si>
    <t>5.</t>
  </si>
  <si>
    <t>Erät</t>
  </si>
  <si>
    <t>K</t>
  </si>
  <si>
    <t>V</t>
  </si>
  <si>
    <t>A-X</t>
  </si>
  <si>
    <t>C-Z</t>
  </si>
  <si>
    <t>B-Y</t>
  </si>
  <si>
    <t>A-Z</t>
  </si>
  <si>
    <t>B-X</t>
  </si>
  <si>
    <t>C-Y</t>
  </si>
  <si>
    <t>Nelinp</t>
  </si>
  <si>
    <t>Tulos</t>
  </si>
  <si>
    <t>Allekirjoitukset</t>
  </si>
  <si>
    <t>Kotijoukkue</t>
  </si>
  <si>
    <t>Vierasjoukkue</t>
  </si>
  <si>
    <t>Tuomari</t>
  </si>
  <si>
    <t>Voittaja</t>
  </si>
  <si>
    <t>____________________</t>
  </si>
  <si>
    <t>© Suomen Pöytätennisliitto ry, 2016</t>
  </si>
  <si>
    <t>Suomi 10 - Eesti 10</t>
  </si>
  <si>
    <t>Roger Söderberg</t>
  </si>
  <si>
    <t>Seppo Hiltunen</t>
  </si>
  <si>
    <t>Toni Pitkänen</t>
  </si>
  <si>
    <t>Dmitri Rakel</t>
  </si>
  <si>
    <t>Jan-Erik Nermann</t>
  </si>
  <si>
    <t>Erlend Kesa</t>
  </si>
  <si>
    <t xml:space="preserve">Suomi 10 </t>
  </si>
  <si>
    <t>Eesti 10</t>
  </si>
  <si>
    <t>Suomi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</si>
</sst>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indexed="8"/>
      <name val="SWISS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8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0" fillId="0" borderId="10" xfId="0" applyBorder="1"/>
    <xf numFmtId="0" fontId="5" fillId="0" borderId="0" xfId="0" applyFont="1" applyBorder="1" applyProtection="1"/>
    <xf numFmtId="0" fontId="6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8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3" borderId="16" xfId="0" quotePrefix="1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0" fontId="0" fillId="3" borderId="2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17" xfId="0" quotePrefix="1" applyNumberFormat="1" applyFill="1" applyBorder="1" applyAlignment="1" applyProtection="1">
      <alignment horizontal="center"/>
      <protection locked="0"/>
    </xf>
    <xf numFmtId="0" fontId="8" fillId="0" borderId="29" xfId="0" applyFont="1" applyBorder="1" applyAlignment="1">
      <alignment horizontal="center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0" fillId="3" borderId="30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Border="1"/>
    <xf numFmtId="0" fontId="0" fillId="0" borderId="37" xfId="0" applyBorder="1"/>
    <xf numFmtId="0" fontId="0" fillId="0" borderId="36" xfId="0" applyBorder="1"/>
    <xf numFmtId="0" fontId="0" fillId="0" borderId="38" xfId="0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4" fontId="4" fillId="2" borderId="8" xfId="1" applyNumberFormat="1" applyFont="1" applyFill="1" applyBorder="1" applyAlignment="1" applyProtection="1">
      <alignment horizontal="left"/>
      <protection locked="0"/>
    </xf>
    <xf numFmtId="14" fontId="4" fillId="2" borderId="9" xfId="1" applyNumberFormat="1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4" fillId="2" borderId="14" xfId="1" applyNumberFormat="1" applyFont="1" applyFill="1" applyBorder="1" applyAlignment="1" applyProtection="1">
      <alignment horizontal="left"/>
      <protection locked="0"/>
    </xf>
    <xf numFmtId="49" fontId="4" fillId="2" borderId="15" xfId="1" applyNumberFormat="1" applyFont="1" applyFill="1" applyBorder="1" applyAlignment="1" applyProtection="1">
      <alignment horizontal="left"/>
      <protection locked="0"/>
    </xf>
    <xf numFmtId="164" fontId="7" fillId="2" borderId="8" xfId="1" applyFont="1" applyFill="1" applyBorder="1" applyAlignment="1" applyProtection="1">
      <alignment horizontal="left"/>
      <protection locked="0"/>
    </xf>
    <xf numFmtId="164" fontId="7" fillId="2" borderId="9" xfId="1" applyFont="1" applyFill="1" applyBorder="1" applyAlignment="1" applyProtection="1">
      <alignment horizontal="left"/>
      <protection locked="0"/>
    </xf>
    <xf numFmtId="164" fontId="4" fillId="2" borderId="18" xfId="1" applyFont="1" applyFill="1" applyBorder="1" applyAlignment="1" applyProtection="1">
      <alignment horizontal="left"/>
      <protection locked="0"/>
    </xf>
    <xf numFmtId="164" fontId="4" fillId="2" borderId="19" xfId="1" applyFont="1" applyFill="1" applyBorder="1" applyAlignment="1" applyProtection="1">
      <alignment horizontal="left"/>
      <protection locked="0"/>
    </xf>
    <xf numFmtId="0" fontId="0" fillId="0" borderId="2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4" fillId="2" borderId="14" xfId="1" applyFont="1" applyFill="1" applyBorder="1" applyAlignment="1" applyProtection="1">
      <alignment horizontal="left"/>
      <protection locked="0"/>
    </xf>
    <xf numFmtId="164" fontId="4" fillId="2" borderId="15" xfId="1" applyFont="1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1" fillId="0" borderId="32" xfId="0" applyFont="1" applyBorder="1" applyAlignment="1" applyProtection="1">
      <alignment horizontal="left"/>
    </xf>
    <xf numFmtId="0" fontId="1" fillId="0" borderId="33" xfId="0" applyFont="1" applyBorder="1" applyAlignment="1" applyProtection="1">
      <alignment horizontal="left"/>
    </xf>
    <xf numFmtId="0" fontId="1" fillId="0" borderId="36" xfId="0" applyFont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11" fillId="4" borderId="12" xfId="0" applyFont="1" applyFill="1" applyBorder="1" applyAlignment="1">
      <alignment horizontal="center"/>
    </xf>
  </cellXfs>
  <cellStyles count="2">
    <cellStyle name="Normaali_LohkoKaavio_4-5_makrot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38100</xdr:rowOff>
    </xdr:from>
    <xdr:to>
      <xdr:col>3</xdr:col>
      <xdr:colOff>329767</xdr:colOff>
      <xdr:row>4</xdr:row>
      <xdr:rowOff>152400</xdr:rowOff>
    </xdr:to>
    <xdr:pic>
      <xdr:nvPicPr>
        <xdr:cNvPr id="2" name="Picture 1" descr="logo_bi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23825"/>
          <a:ext cx="767917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tabSelected="1" topLeftCell="A5" workbookViewId="0">
      <selection activeCell="L26" sqref="L26"/>
    </sheetView>
  </sheetViews>
  <sheetFormatPr defaultRowHeight="15"/>
  <cols>
    <col min="1" max="1" width="2.140625" customWidth="1"/>
    <col min="2" max="2" width="1.85546875" customWidth="1"/>
    <col min="3" max="3" width="5.85546875" customWidth="1"/>
    <col min="4" max="4" width="6.28515625" customWidth="1"/>
    <col min="5" max="5" width="12.28515625" customWidth="1"/>
    <col min="6" max="6" width="18.42578125" customWidth="1"/>
    <col min="7" max="7" width="3.7109375" customWidth="1"/>
    <col min="8" max="12" width="6.140625" customWidth="1"/>
    <col min="13" max="16" width="3.7109375" customWidth="1"/>
    <col min="17" max="17" width="1.85546875" customWidth="1"/>
  </cols>
  <sheetData>
    <row r="2" spans="2:17" ht="15.75" thickBo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>
      <c r="B3" s="4"/>
      <c r="C3" s="5"/>
      <c r="D3" s="5"/>
      <c r="E3" s="6" t="s">
        <v>0</v>
      </c>
      <c r="F3" s="5"/>
      <c r="G3" s="5"/>
      <c r="H3" s="5"/>
      <c r="I3" s="50" t="s">
        <v>1</v>
      </c>
      <c r="J3" s="51"/>
      <c r="K3" s="52"/>
      <c r="L3" s="53"/>
      <c r="M3" s="53"/>
      <c r="N3" s="53"/>
      <c r="O3" s="53"/>
      <c r="P3" s="54"/>
      <c r="Q3" s="7"/>
    </row>
    <row r="4" spans="2:17" ht="16.5" thickBot="1">
      <c r="B4" s="4"/>
      <c r="C4" s="5"/>
      <c r="D4" s="5"/>
      <c r="E4" s="8" t="s">
        <v>35</v>
      </c>
      <c r="F4" s="5"/>
      <c r="G4" s="5"/>
      <c r="H4" s="5"/>
      <c r="I4" s="55" t="s">
        <v>2</v>
      </c>
      <c r="J4" s="56"/>
      <c r="K4" s="57"/>
      <c r="L4" s="58"/>
      <c r="M4" s="58"/>
      <c r="N4" s="58"/>
      <c r="O4" s="58"/>
      <c r="P4" s="59"/>
      <c r="Q4" s="7"/>
    </row>
    <row r="5" spans="2:17" ht="15.75" thickBot="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</row>
    <row r="6" spans="2:17">
      <c r="B6" s="4"/>
      <c r="C6" s="9" t="s">
        <v>3</v>
      </c>
      <c r="D6" s="60" t="s">
        <v>42</v>
      </c>
      <c r="E6" s="60"/>
      <c r="F6" s="61"/>
      <c r="G6" s="5"/>
      <c r="H6" s="9" t="s">
        <v>3</v>
      </c>
      <c r="I6" s="60" t="s">
        <v>43</v>
      </c>
      <c r="J6" s="60"/>
      <c r="K6" s="60"/>
      <c r="L6" s="60"/>
      <c r="M6" s="60"/>
      <c r="N6" s="60"/>
      <c r="O6" s="60"/>
      <c r="P6" s="61"/>
      <c r="Q6" s="7"/>
    </row>
    <row r="7" spans="2:17">
      <c r="B7" s="4"/>
      <c r="C7" s="10" t="s">
        <v>4</v>
      </c>
      <c r="D7" s="62" t="s">
        <v>36</v>
      </c>
      <c r="E7" s="62"/>
      <c r="F7" s="63"/>
      <c r="G7" s="5"/>
      <c r="H7" s="10" t="s">
        <v>5</v>
      </c>
      <c r="I7" s="62" t="s">
        <v>39</v>
      </c>
      <c r="J7" s="62"/>
      <c r="K7" s="62"/>
      <c r="L7" s="62"/>
      <c r="M7" s="62"/>
      <c r="N7" s="62"/>
      <c r="O7" s="62"/>
      <c r="P7" s="63"/>
      <c r="Q7" s="7"/>
    </row>
    <row r="8" spans="2:17">
      <c r="B8" s="4"/>
      <c r="C8" s="10" t="s">
        <v>6</v>
      </c>
      <c r="D8" s="62" t="s">
        <v>38</v>
      </c>
      <c r="E8" s="62"/>
      <c r="F8" s="63"/>
      <c r="G8" s="5"/>
      <c r="H8" s="10" t="s">
        <v>7</v>
      </c>
      <c r="I8" s="62" t="s">
        <v>40</v>
      </c>
      <c r="J8" s="62"/>
      <c r="K8" s="62"/>
      <c r="L8" s="62"/>
      <c r="M8" s="62"/>
      <c r="N8" s="62"/>
      <c r="O8" s="62"/>
      <c r="P8" s="63"/>
      <c r="Q8" s="7"/>
    </row>
    <row r="9" spans="2:17">
      <c r="B9" s="4"/>
      <c r="C9" s="10" t="s">
        <v>8</v>
      </c>
      <c r="D9" s="62" t="s">
        <v>37</v>
      </c>
      <c r="E9" s="62"/>
      <c r="F9" s="63"/>
      <c r="G9" s="5"/>
      <c r="H9" s="10" t="s">
        <v>9</v>
      </c>
      <c r="I9" s="62" t="s">
        <v>41</v>
      </c>
      <c r="J9" s="62"/>
      <c r="K9" s="62"/>
      <c r="L9" s="62"/>
      <c r="M9" s="62"/>
      <c r="N9" s="62"/>
      <c r="O9" s="62"/>
      <c r="P9" s="63"/>
      <c r="Q9" s="7"/>
    </row>
    <row r="10" spans="2:17">
      <c r="B10" s="4"/>
      <c r="C10" s="68" t="s">
        <v>10</v>
      </c>
      <c r="D10" s="69"/>
      <c r="E10" s="69"/>
      <c r="F10" s="70"/>
      <c r="G10" s="5"/>
      <c r="H10" s="68" t="s">
        <v>10</v>
      </c>
      <c r="I10" s="69"/>
      <c r="J10" s="69"/>
      <c r="K10" s="69"/>
      <c r="L10" s="69"/>
      <c r="M10" s="69"/>
      <c r="N10" s="69"/>
      <c r="O10" s="69"/>
      <c r="P10" s="70"/>
      <c r="Q10" s="7"/>
    </row>
    <row r="11" spans="2:17">
      <c r="B11" s="4"/>
      <c r="C11" s="11"/>
      <c r="D11" s="62"/>
      <c r="E11" s="62"/>
      <c r="F11" s="63"/>
      <c r="G11" s="5"/>
      <c r="H11" s="11"/>
      <c r="I11" s="62"/>
      <c r="J11" s="62"/>
      <c r="K11" s="62"/>
      <c r="L11" s="62"/>
      <c r="M11" s="62"/>
      <c r="N11" s="62"/>
      <c r="O11" s="62"/>
      <c r="P11" s="63"/>
      <c r="Q11" s="7"/>
    </row>
    <row r="12" spans="2:17" ht="15.75" thickBot="1">
      <c r="B12" s="4"/>
      <c r="C12" s="12"/>
      <c r="D12" s="71"/>
      <c r="E12" s="71"/>
      <c r="F12" s="72"/>
      <c r="G12" s="5"/>
      <c r="H12" s="12"/>
      <c r="I12" s="71"/>
      <c r="J12" s="71"/>
      <c r="K12" s="71"/>
      <c r="L12" s="71"/>
      <c r="M12" s="71"/>
      <c r="N12" s="71"/>
      <c r="O12" s="71"/>
      <c r="P12" s="72"/>
      <c r="Q12" s="7"/>
    </row>
    <row r="13" spans="2:17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"/>
    </row>
    <row r="14" spans="2:17" ht="15.75" thickBot="1">
      <c r="B14" s="4"/>
      <c r="C14" s="13" t="s">
        <v>11</v>
      </c>
      <c r="D14" s="5"/>
      <c r="E14" s="5"/>
      <c r="F14" s="5"/>
      <c r="G14" s="5"/>
      <c r="H14" s="14" t="s">
        <v>12</v>
      </c>
      <c r="I14" s="14" t="s">
        <v>13</v>
      </c>
      <c r="J14" s="14" t="s">
        <v>14</v>
      </c>
      <c r="K14" s="14" t="s">
        <v>15</v>
      </c>
      <c r="L14" s="14" t="s">
        <v>16</v>
      </c>
      <c r="M14" s="73" t="s">
        <v>17</v>
      </c>
      <c r="N14" s="73"/>
      <c r="O14" s="14" t="s">
        <v>18</v>
      </c>
      <c r="P14" s="14" t="s">
        <v>19</v>
      </c>
      <c r="Q14" s="7"/>
    </row>
    <row r="15" spans="2:17">
      <c r="B15" s="4"/>
      <c r="C15" s="15" t="s">
        <v>20</v>
      </c>
      <c r="D15" s="52" t="str">
        <f>IF(D7&lt;&gt;"",D7,"")</f>
        <v>Roger Söderberg</v>
      </c>
      <c r="E15" s="74"/>
      <c r="F15" s="75" t="str">
        <f>IF(I7&lt;&gt;"",I7,"")</f>
        <v>Dmitri Rakel</v>
      </c>
      <c r="G15" s="76"/>
      <c r="H15" s="16">
        <v>-10</v>
      </c>
      <c r="I15" s="17">
        <v>11</v>
      </c>
      <c r="J15" s="17">
        <v>6</v>
      </c>
      <c r="K15" s="17">
        <v>-5</v>
      </c>
      <c r="L15" s="18">
        <v>9</v>
      </c>
      <c r="M15" s="19">
        <f>IF(ISBLANK(H15),"",COUNTIF(H15:L15,"&gt;=0"))</f>
        <v>3</v>
      </c>
      <c r="N15" s="20">
        <f>IF(ISBLANK(H15),"",IF(LEFT(H15)="-",1,0)+IF(LEFT(I15)="-",1,0)+IF(LEFT(J15)="-",1,0)+IF(LEFT(K15)="-",1,0)+IF(LEFT(L15)="-",1,0))</f>
        <v>2</v>
      </c>
      <c r="O15" s="21">
        <f>IF(M15=3,1,"")</f>
        <v>1</v>
      </c>
      <c r="P15" s="20" t="str">
        <f>IF(N15=3,1,"")</f>
        <v/>
      </c>
      <c r="Q15" s="7"/>
    </row>
    <row r="16" spans="2:17">
      <c r="B16" s="4"/>
      <c r="C16" s="22" t="s">
        <v>21</v>
      </c>
      <c r="D16" s="64" t="str">
        <f>IF(D9&lt;&gt;"",D9,"")</f>
        <v>Seppo Hiltunen</v>
      </c>
      <c r="E16" s="65"/>
      <c r="F16" s="66" t="str">
        <f>IF(I9&lt;&gt;"",I9,"")</f>
        <v>Erlend Kesa</v>
      </c>
      <c r="G16" s="67"/>
      <c r="H16" s="23">
        <v>9</v>
      </c>
      <c r="I16" s="24">
        <v>-4</v>
      </c>
      <c r="J16" s="24">
        <v>8</v>
      </c>
      <c r="K16" s="24">
        <v>5</v>
      </c>
      <c r="L16" s="25"/>
      <c r="M16" s="26">
        <f t="shared" ref="M16:M21" si="0">IF(ISBLANK(H16),"",COUNTIF(H16:L16,"&gt;=0"))</f>
        <v>3</v>
      </c>
      <c r="N16" s="27">
        <f t="shared" ref="N16:N20" si="1">IF(ISBLANK(H16),"",IF(LEFT(H16)="-",1,0)+IF(LEFT(I16)="-",1,0)+IF(LEFT(J16)="-",1,0)+IF(LEFT(K16)="-",1,0)+IF(LEFT(L16)="-",1,0))</f>
        <v>1</v>
      </c>
      <c r="O16" s="28">
        <f t="shared" ref="O16:P21" si="2">IF(M16=3,1,"")</f>
        <v>1</v>
      </c>
      <c r="P16" s="27" t="str">
        <f t="shared" si="2"/>
        <v/>
      </c>
      <c r="Q16" s="7"/>
    </row>
    <row r="17" spans="2:17">
      <c r="B17" s="4"/>
      <c r="C17" s="22" t="s">
        <v>22</v>
      </c>
      <c r="D17" s="64" t="str">
        <f>IF(D8&lt;&gt;"",D8,"")</f>
        <v>Toni Pitkänen</v>
      </c>
      <c r="E17" s="65"/>
      <c r="F17" s="66" t="str">
        <f>IF(I8&lt;&gt;"",I8,"")</f>
        <v>Jan-Erik Nermann</v>
      </c>
      <c r="G17" s="67"/>
      <c r="H17" s="23">
        <v>-8</v>
      </c>
      <c r="I17" s="24">
        <v>-8</v>
      </c>
      <c r="J17" s="24">
        <v>-6</v>
      </c>
      <c r="K17" s="24"/>
      <c r="L17" s="25"/>
      <c r="M17" s="26">
        <f t="shared" si="0"/>
        <v>0</v>
      </c>
      <c r="N17" s="27">
        <f t="shared" si="1"/>
        <v>3</v>
      </c>
      <c r="O17" s="28" t="str">
        <f t="shared" si="2"/>
        <v/>
      </c>
      <c r="P17" s="27">
        <f t="shared" si="2"/>
        <v>1</v>
      </c>
      <c r="Q17" s="7"/>
    </row>
    <row r="18" spans="2:17">
      <c r="B18" s="4"/>
      <c r="C18" s="22" t="s">
        <v>23</v>
      </c>
      <c r="D18" s="64" t="str">
        <f>IF(D7&lt;&gt;"",D7,"")</f>
        <v>Roger Söderberg</v>
      </c>
      <c r="E18" s="65"/>
      <c r="F18" s="66" t="str">
        <f>IF(I9&lt;&gt;"",I9,"")</f>
        <v>Erlend Kesa</v>
      </c>
      <c r="G18" s="67"/>
      <c r="H18" s="23">
        <v>-8</v>
      </c>
      <c r="I18" s="24">
        <v>10</v>
      </c>
      <c r="J18" s="24">
        <v>7</v>
      </c>
      <c r="K18" s="24">
        <v>-7</v>
      </c>
      <c r="L18" s="25">
        <v>-8</v>
      </c>
      <c r="M18" s="26">
        <f t="shared" si="0"/>
        <v>2</v>
      </c>
      <c r="N18" s="27">
        <f t="shared" si="1"/>
        <v>3</v>
      </c>
      <c r="O18" s="28" t="str">
        <f t="shared" si="2"/>
        <v/>
      </c>
      <c r="P18" s="27">
        <f t="shared" si="2"/>
        <v>1</v>
      </c>
      <c r="Q18" s="7"/>
    </row>
    <row r="19" spans="2:17">
      <c r="B19" s="4"/>
      <c r="C19" s="22" t="s">
        <v>24</v>
      </c>
      <c r="D19" s="64" t="str">
        <f>IF(D8&lt;&gt;"",D8,"")</f>
        <v>Toni Pitkänen</v>
      </c>
      <c r="E19" s="65"/>
      <c r="F19" s="66" t="str">
        <f>IF(I7&lt;&gt;"",I7,"")</f>
        <v>Dmitri Rakel</v>
      </c>
      <c r="G19" s="67"/>
      <c r="H19" s="23">
        <v>6</v>
      </c>
      <c r="I19" s="24">
        <v>6</v>
      </c>
      <c r="J19" s="24">
        <v>11</v>
      </c>
      <c r="K19" s="24"/>
      <c r="L19" s="25"/>
      <c r="M19" s="26">
        <f t="shared" si="0"/>
        <v>3</v>
      </c>
      <c r="N19" s="27">
        <f t="shared" si="1"/>
        <v>0</v>
      </c>
      <c r="O19" s="28">
        <f t="shared" si="2"/>
        <v>1</v>
      </c>
      <c r="P19" s="27" t="str">
        <f t="shared" si="2"/>
        <v/>
      </c>
      <c r="Q19" s="7"/>
    </row>
    <row r="20" spans="2:17">
      <c r="B20" s="4"/>
      <c r="C20" s="22" t="s">
        <v>25</v>
      </c>
      <c r="D20" s="64" t="str">
        <f>IF(D9&lt;&gt;"",D9,"")</f>
        <v>Seppo Hiltunen</v>
      </c>
      <c r="E20" s="65"/>
      <c r="F20" s="66" t="str">
        <f>IF(I8&lt;&gt;"",I8,"")</f>
        <v>Jan-Erik Nermann</v>
      </c>
      <c r="G20" s="67"/>
      <c r="H20" s="29">
        <v>5</v>
      </c>
      <c r="I20" s="24">
        <v>8</v>
      </c>
      <c r="J20" s="24">
        <v>12</v>
      </c>
      <c r="K20" s="24"/>
      <c r="L20" s="25"/>
      <c r="M20" s="26">
        <f t="shared" si="0"/>
        <v>3</v>
      </c>
      <c r="N20" s="27">
        <f t="shared" si="1"/>
        <v>0</v>
      </c>
      <c r="O20" s="28">
        <f t="shared" si="2"/>
        <v>1</v>
      </c>
      <c r="P20" s="27" t="str">
        <f t="shared" si="2"/>
        <v/>
      </c>
      <c r="Q20" s="7"/>
    </row>
    <row r="21" spans="2:17" ht="15.75" thickBot="1">
      <c r="B21" s="4"/>
      <c r="C21" s="30" t="s">
        <v>26</v>
      </c>
      <c r="D21" s="77" t="str">
        <f>IF(D11&lt;&gt;"",D11 &amp; " / " &amp; D12,"")</f>
        <v/>
      </c>
      <c r="E21" s="78"/>
      <c r="F21" s="79" t="str">
        <f>IF(I11&lt;&gt;"",I11 &amp; " / " &amp; I12,"")</f>
        <v/>
      </c>
      <c r="G21" s="80"/>
      <c r="H21" s="31"/>
      <c r="I21" s="32"/>
      <c r="J21" s="32"/>
      <c r="K21" s="32"/>
      <c r="L21" s="33"/>
      <c r="M21" s="34" t="str">
        <f t="shared" si="0"/>
        <v/>
      </c>
      <c r="N21" s="35" t="str">
        <f>IF(ISBLANK(H21),"",IF(LEFT(H21)="-",1,0)+IF(LEFT(I21)="-",1,0)+IF(LEFT(J21)="-",1,0)+IF(LEFT(K21)="-",1,0)+IF(LEFT(L21)="-",1,0))</f>
        <v/>
      </c>
      <c r="O21" s="36" t="str">
        <f t="shared" si="2"/>
        <v/>
      </c>
      <c r="P21" s="35" t="str">
        <f t="shared" si="2"/>
        <v/>
      </c>
      <c r="Q21" s="7"/>
    </row>
    <row r="22" spans="2:17" ht="19.5" thickBot="1">
      <c r="B22" s="4"/>
      <c r="C22" s="37"/>
      <c r="D22" s="37"/>
      <c r="E22" s="37"/>
      <c r="F22" s="37"/>
      <c r="G22" s="37"/>
      <c r="H22" s="38"/>
      <c r="I22" s="38"/>
      <c r="J22" s="39"/>
      <c r="K22" s="81" t="s">
        <v>27</v>
      </c>
      <c r="L22" s="82"/>
      <c r="M22" s="40">
        <f>COUNTIF(M15:M21,"=3")</f>
        <v>4</v>
      </c>
      <c r="N22" s="41">
        <f>COUNTIF(N15:N21,"=3")</f>
        <v>2</v>
      </c>
      <c r="O22" s="42">
        <f>SUM(O15:O21)</f>
        <v>4</v>
      </c>
      <c r="P22" s="43">
        <f>SUM(P15:P21)</f>
        <v>2</v>
      </c>
      <c r="Q22" s="7"/>
    </row>
    <row r="23" spans="2:17">
      <c r="B23" s="4"/>
      <c r="C23" s="44" t="s">
        <v>28</v>
      </c>
      <c r="D23" s="37"/>
      <c r="E23" s="37"/>
      <c r="F23" s="37"/>
      <c r="G23" s="37"/>
      <c r="H23" s="37"/>
      <c r="I23" s="37"/>
      <c r="J23" s="37"/>
      <c r="K23" s="37"/>
      <c r="L23" s="37"/>
      <c r="M23" s="5"/>
      <c r="N23" s="5"/>
      <c r="O23" s="5"/>
      <c r="P23" s="5"/>
      <c r="Q23" s="7"/>
    </row>
    <row r="24" spans="2:17">
      <c r="B24" s="4"/>
      <c r="C24" s="45" t="s">
        <v>29</v>
      </c>
      <c r="D24" s="45"/>
      <c r="E24" s="46"/>
      <c r="F24" s="45" t="s">
        <v>30</v>
      </c>
      <c r="G24" s="45"/>
      <c r="H24" s="45" t="s">
        <v>31</v>
      </c>
      <c r="I24" s="44"/>
      <c r="J24" s="44"/>
      <c r="L24" s="83" t="s">
        <v>32</v>
      </c>
      <c r="M24" s="83"/>
      <c r="N24" s="83"/>
      <c r="O24" s="83"/>
      <c r="P24" s="83"/>
      <c r="Q24" s="7"/>
    </row>
    <row r="25" spans="2:17" ht="21.75" thickBot="1">
      <c r="B25" s="4"/>
      <c r="C25" s="84" t="s">
        <v>33</v>
      </c>
      <c r="D25" s="84"/>
      <c r="E25" s="84"/>
      <c r="F25" s="84" t="s">
        <v>33</v>
      </c>
      <c r="G25" s="84"/>
      <c r="H25" s="84" t="s">
        <v>33</v>
      </c>
      <c r="I25" s="84"/>
      <c r="J25" s="84"/>
      <c r="K25" s="84"/>
      <c r="L25" s="85" t="s">
        <v>44</v>
      </c>
      <c r="M25" s="85"/>
      <c r="N25" s="85"/>
      <c r="O25" s="85"/>
      <c r="P25" s="85"/>
      <c r="Q25" s="7"/>
    </row>
    <row r="26" spans="2:17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</row>
    <row r="28" spans="2:17">
      <c r="C28" t="s">
        <v>34</v>
      </c>
    </row>
  </sheetData>
  <mergeCells count="39">
    <mergeCell ref="D21:E21"/>
    <mergeCell ref="F21:G21"/>
    <mergeCell ref="K22:L22"/>
    <mergeCell ref="L24:P24"/>
    <mergeCell ref="C25:E25"/>
    <mergeCell ref="F25:G25"/>
    <mergeCell ref="H25:K25"/>
    <mergeCell ref="L25:P25"/>
    <mergeCell ref="D18:E18"/>
    <mergeCell ref="F18:G18"/>
    <mergeCell ref="D19:E19"/>
    <mergeCell ref="F19:G19"/>
    <mergeCell ref="D20:E20"/>
    <mergeCell ref="F20:G20"/>
    <mergeCell ref="D17:E17"/>
    <mergeCell ref="F17:G17"/>
    <mergeCell ref="C10:F10"/>
    <mergeCell ref="H10:P10"/>
    <mergeCell ref="D11:F11"/>
    <mergeCell ref="I11:P11"/>
    <mergeCell ref="D12:F12"/>
    <mergeCell ref="I12:P12"/>
    <mergeCell ref="M14:N14"/>
    <mergeCell ref="D15:E15"/>
    <mergeCell ref="F15:G15"/>
    <mergeCell ref="D16:E16"/>
    <mergeCell ref="F16:G16"/>
    <mergeCell ref="D7:F7"/>
    <mergeCell ref="I7:P7"/>
    <mergeCell ref="D8:F8"/>
    <mergeCell ref="I8:P8"/>
    <mergeCell ref="D9:F9"/>
    <mergeCell ref="I9:P9"/>
    <mergeCell ref="I3:K3"/>
    <mergeCell ref="L3:P3"/>
    <mergeCell ref="I4:K4"/>
    <mergeCell ref="L4:P4"/>
    <mergeCell ref="D6:F6"/>
    <mergeCell ref="I6:P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Marko</cp:lastModifiedBy>
  <dcterms:created xsi:type="dcterms:W3CDTF">2016-10-05T09:04:49Z</dcterms:created>
  <dcterms:modified xsi:type="dcterms:W3CDTF">2018-10-27T11:09:28Z</dcterms:modified>
</cp:coreProperties>
</file>