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O16" i="1"/>
  <c r="N16" i="1"/>
  <c r="P16" i="1" s="1"/>
  <c r="M16" i="1"/>
  <c r="F16" i="1"/>
  <c r="D16" i="1"/>
  <c r="N15" i="1"/>
  <c r="P15" i="1" s="1"/>
  <c r="M15" i="1"/>
  <c r="F15" i="1"/>
  <c r="D15" i="1"/>
  <c r="M22" i="1" l="1"/>
  <c r="P22" i="1"/>
  <c r="N22" i="1"/>
  <c r="O15" i="1"/>
  <c r="O22" i="1" s="1"/>
  <c r="L25" i="1" l="1"/>
</calcChain>
</file>

<file path=xl/sharedStrings.xml><?xml version="1.0" encoding="utf-8"?>
<sst xmlns="http://schemas.openxmlformats.org/spreadsheetml/2006/main" count="48" uniqueCount="44">
  <si>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</si>
  <si>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</si>
  <si>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</si>
  <si>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</si>
  <si>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</si>
  <si>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</si>
  <si>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</si>
  <si>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</si>
  <si>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</si>
  <si>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</si>
  <si>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</si>
  <si>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</si>
  <si>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</si>
  <si>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</si>
  <si>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</si>
  <si>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</si>
  <si>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</si>
  <si>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</si>
  <si>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</si>
  <si>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</si>
  <si>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</si>
  <si>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</si>
  <si>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</si>
  <si>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</si>
  <si>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</si>
  <si>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</si>
  <si>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</si>
  <si>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</si>
  <si>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</si>
  <si>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</si>
  <si>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</si>
  <si>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</si>
  <si>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</si>
  <si>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</si>
  <si>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</si>
  <si>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Mika Tuomola</t>
  </si>
  <si>
    <t>Eero Aho</t>
  </si>
  <si>
    <t>Tommi Sidoroff</t>
  </si>
  <si>
    <t>Taago Puntso</t>
  </si>
  <si>
    <t>Dmitri Lett</t>
  </si>
  <si>
    <t>Rein Lindmäe</t>
  </si>
  <si>
    <t>Suomi 5 - Eesti 5</t>
  </si>
  <si>
    <t>Suomi 5</t>
  </si>
  <si>
    <t>Eesti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</si>
</sst>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topLeftCell="A4" workbookViewId="0">
      <selection activeCell="K23" sqref="K23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5" t="s">
        <v>1</v>
      </c>
      <c r="J3" s="76"/>
      <c r="K3" s="71"/>
      <c r="L3" s="77"/>
      <c r="M3" s="77"/>
      <c r="N3" s="77"/>
      <c r="O3" s="77"/>
      <c r="P3" s="78"/>
      <c r="Q3" s="7"/>
    </row>
    <row r="4" spans="2:17" ht="16.5" thickBot="1">
      <c r="B4" s="4"/>
      <c r="C4" s="5"/>
      <c r="D4" s="5"/>
      <c r="E4" s="8" t="s">
        <v>41</v>
      </c>
      <c r="F4" s="5"/>
      <c r="G4" s="5"/>
      <c r="H4" s="5"/>
      <c r="I4" s="79" t="s">
        <v>2</v>
      </c>
      <c r="J4" s="80"/>
      <c r="K4" s="81"/>
      <c r="L4" s="82"/>
      <c r="M4" s="82"/>
      <c r="N4" s="82"/>
      <c r="O4" s="82"/>
      <c r="P4" s="83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84" t="s">
        <v>42</v>
      </c>
      <c r="E6" s="84"/>
      <c r="F6" s="85"/>
      <c r="G6" s="5"/>
      <c r="H6" s="9" t="s">
        <v>3</v>
      </c>
      <c r="I6" s="84" t="s">
        <v>43</v>
      </c>
      <c r="J6" s="84"/>
      <c r="K6" s="84"/>
      <c r="L6" s="84"/>
      <c r="M6" s="84"/>
      <c r="N6" s="84"/>
      <c r="O6" s="84"/>
      <c r="P6" s="85"/>
      <c r="Q6" s="7"/>
    </row>
    <row r="7" spans="2:17">
      <c r="B7" s="4"/>
      <c r="C7" s="10" t="s">
        <v>4</v>
      </c>
      <c r="D7" s="66" t="s">
        <v>35</v>
      </c>
      <c r="E7" s="66"/>
      <c r="F7" s="67"/>
      <c r="G7" s="5"/>
      <c r="H7" s="10" t="s">
        <v>5</v>
      </c>
      <c r="I7" s="66" t="s">
        <v>38</v>
      </c>
      <c r="J7" s="66"/>
      <c r="K7" s="66"/>
      <c r="L7" s="66"/>
      <c r="M7" s="66"/>
      <c r="N7" s="66"/>
      <c r="O7" s="66"/>
      <c r="P7" s="67"/>
      <c r="Q7" s="7"/>
    </row>
    <row r="8" spans="2:17">
      <c r="B8" s="4"/>
      <c r="C8" s="10" t="s">
        <v>6</v>
      </c>
      <c r="D8" s="66" t="s">
        <v>36</v>
      </c>
      <c r="E8" s="66"/>
      <c r="F8" s="67"/>
      <c r="G8" s="5"/>
      <c r="H8" s="10" t="s">
        <v>7</v>
      </c>
      <c r="I8" s="66" t="s">
        <v>39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8</v>
      </c>
      <c r="D9" s="66" t="s">
        <v>37</v>
      </c>
      <c r="E9" s="66"/>
      <c r="F9" s="67"/>
      <c r="G9" s="5"/>
      <c r="H9" s="10" t="s">
        <v>9</v>
      </c>
      <c r="I9" s="66" t="s">
        <v>40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63" t="s">
        <v>10</v>
      </c>
      <c r="D10" s="64"/>
      <c r="E10" s="64"/>
      <c r="F10" s="65"/>
      <c r="G10" s="5"/>
      <c r="H10" s="63" t="s">
        <v>10</v>
      </c>
      <c r="I10" s="64"/>
      <c r="J10" s="64"/>
      <c r="K10" s="64"/>
      <c r="L10" s="64"/>
      <c r="M10" s="64"/>
      <c r="N10" s="64"/>
      <c r="O10" s="64"/>
      <c r="P10" s="65"/>
      <c r="Q10" s="7"/>
    </row>
    <row r="11" spans="2:17">
      <c r="B11" s="4"/>
      <c r="C11" s="11"/>
      <c r="D11" s="66"/>
      <c r="E11" s="66"/>
      <c r="F11" s="67"/>
      <c r="G11" s="5"/>
      <c r="H11" s="11"/>
      <c r="I11" s="66"/>
      <c r="J11" s="66"/>
      <c r="K11" s="66"/>
      <c r="L11" s="66"/>
      <c r="M11" s="66"/>
      <c r="N11" s="66"/>
      <c r="O11" s="66"/>
      <c r="P11" s="67"/>
      <c r="Q11" s="7"/>
    </row>
    <row r="12" spans="2:17" ht="15.75" thickBot="1">
      <c r="B12" s="4"/>
      <c r="C12" s="12"/>
      <c r="D12" s="68"/>
      <c r="E12" s="68"/>
      <c r="F12" s="69"/>
      <c r="G12" s="5"/>
      <c r="H12" s="12"/>
      <c r="I12" s="68"/>
      <c r="J12" s="68"/>
      <c r="K12" s="68"/>
      <c r="L12" s="68"/>
      <c r="M12" s="68"/>
      <c r="N12" s="68"/>
      <c r="O12" s="68"/>
      <c r="P12" s="69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0" t="s">
        <v>17</v>
      </c>
      <c r="N14" s="70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71" t="str">
        <f>IF(D7&lt;&gt;"",D7,"")</f>
        <v>Mika Tuomola</v>
      </c>
      <c r="E15" s="72"/>
      <c r="F15" s="73" t="str">
        <f>IF(I7&lt;&gt;"",I7,"")</f>
        <v>Taago Puntso</v>
      </c>
      <c r="G15" s="74"/>
      <c r="H15" s="16">
        <v>3</v>
      </c>
      <c r="I15" s="17">
        <v>6</v>
      </c>
      <c r="J15" s="17">
        <v>3</v>
      </c>
      <c r="K15" s="17"/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0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59" t="str">
        <f>IF(D9&lt;&gt;"",D9,"")</f>
        <v>Tommi Sidoroff</v>
      </c>
      <c r="E16" s="60"/>
      <c r="F16" s="61" t="str">
        <f>IF(I9&lt;&gt;"",I9,"")</f>
        <v>Rein Lindmäe</v>
      </c>
      <c r="G16" s="62"/>
      <c r="H16" s="23">
        <v>4</v>
      </c>
      <c r="I16" s="24">
        <v>10</v>
      </c>
      <c r="J16" s="24">
        <v>-4</v>
      </c>
      <c r="K16" s="24">
        <v>-11</v>
      </c>
      <c r="L16" s="25">
        <v>-9</v>
      </c>
      <c r="M16" s="26">
        <f t="shared" ref="M16:M21" si="0">IF(ISBLANK(H16),"",COUNTIF(H16:L16,"&gt;=0"))</f>
        <v>2</v>
      </c>
      <c r="N16" s="27">
        <f t="shared" ref="N16:N20" si="1">IF(ISBLANK(H16),"",IF(LEFT(H16)="-",1,0)+IF(LEFT(I16)="-",1,0)+IF(LEFT(J16)="-",1,0)+IF(LEFT(K16)="-",1,0)+IF(LEFT(L16)="-",1,0))</f>
        <v>3</v>
      </c>
      <c r="O16" s="28" t="str">
        <f t="shared" ref="O16:P21" si="2">IF(M16=3,1,"")</f>
        <v/>
      </c>
      <c r="P16" s="27">
        <f t="shared" si="2"/>
        <v>1</v>
      </c>
      <c r="Q16" s="7"/>
    </row>
    <row r="17" spans="2:17">
      <c r="B17" s="4"/>
      <c r="C17" s="22" t="s">
        <v>22</v>
      </c>
      <c r="D17" s="59" t="str">
        <f>IF(D8&lt;&gt;"",D8,"")</f>
        <v>Eero Aho</v>
      </c>
      <c r="E17" s="60"/>
      <c r="F17" s="61" t="str">
        <f>IF(I8&lt;&gt;"",I8,"")</f>
        <v>Dmitri Lett</v>
      </c>
      <c r="G17" s="62"/>
      <c r="H17" s="23">
        <v>4</v>
      </c>
      <c r="I17" s="24">
        <v>6</v>
      </c>
      <c r="J17" s="24">
        <v>-8</v>
      </c>
      <c r="K17" s="24">
        <v>3</v>
      </c>
      <c r="L17" s="25"/>
      <c r="M17" s="26">
        <f t="shared" si="0"/>
        <v>3</v>
      </c>
      <c r="N17" s="27">
        <f t="shared" si="1"/>
        <v>1</v>
      </c>
      <c r="O17" s="28">
        <f t="shared" si="2"/>
        <v>1</v>
      </c>
      <c r="P17" s="27" t="str">
        <f t="shared" si="2"/>
        <v/>
      </c>
      <c r="Q17" s="7"/>
    </row>
    <row r="18" spans="2:17">
      <c r="B18" s="4"/>
      <c r="C18" s="22" t="s">
        <v>23</v>
      </c>
      <c r="D18" s="59" t="str">
        <f>IF(D7&lt;&gt;"",D7,"")</f>
        <v>Mika Tuomola</v>
      </c>
      <c r="E18" s="60"/>
      <c r="F18" s="61" t="str">
        <f>IF(I9&lt;&gt;"",I9,"")</f>
        <v>Rein Lindmäe</v>
      </c>
      <c r="G18" s="62"/>
      <c r="H18" s="23">
        <v>-6</v>
      </c>
      <c r="I18" s="24">
        <v>-4</v>
      </c>
      <c r="J18" s="24">
        <v>8</v>
      </c>
      <c r="K18" s="24">
        <v>10</v>
      </c>
      <c r="L18" s="25">
        <v>4</v>
      </c>
      <c r="M18" s="26">
        <f t="shared" si="0"/>
        <v>3</v>
      </c>
      <c r="N18" s="27">
        <f t="shared" si="1"/>
        <v>2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59" t="str">
        <f>IF(D8&lt;&gt;"",D8,"")</f>
        <v>Eero Aho</v>
      </c>
      <c r="E19" s="60"/>
      <c r="F19" s="61" t="str">
        <f>IF(I7&lt;&gt;"",I7,"")</f>
        <v>Taago Puntso</v>
      </c>
      <c r="G19" s="62"/>
      <c r="H19" s="23">
        <v>10</v>
      </c>
      <c r="I19" s="24">
        <v>-9</v>
      </c>
      <c r="J19" s="24">
        <v>5</v>
      </c>
      <c r="K19" s="24">
        <v>11</v>
      </c>
      <c r="L19" s="25"/>
      <c r="M19" s="26">
        <f t="shared" si="0"/>
        <v>3</v>
      </c>
      <c r="N19" s="27">
        <f t="shared" si="1"/>
        <v>1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59" t="str">
        <f>IF(D9&lt;&gt;"",D9,"")</f>
        <v>Tommi Sidoroff</v>
      </c>
      <c r="E20" s="60"/>
      <c r="F20" s="61" t="str">
        <f>IF(I8&lt;&gt;"",I8,"")</f>
        <v>Dmitri Lett</v>
      </c>
      <c r="G20" s="62"/>
      <c r="H20" s="29">
        <v>9</v>
      </c>
      <c r="I20" s="24">
        <v>10</v>
      </c>
      <c r="J20" s="24">
        <v>6</v>
      </c>
      <c r="K20" s="24"/>
      <c r="L20" s="25"/>
      <c r="M20" s="26">
        <f t="shared" si="0"/>
        <v>3</v>
      </c>
      <c r="N20" s="27">
        <f t="shared" si="1"/>
        <v>0</v>
      </c>
      <c r="O20" s="28">
        <f t="shared" si="2"/>
        <v>1</v>
      </c>
      <c r="P20" s="27" t="str">
        <f t="shared" si="2"/>
        <v/>
      </c>
      <c r="Q20" s="7"/>
    </row>
    <row r="21" spans="2:17" ht="15.75" thickBot="1">
      <c r="B21" s="4"/>
      <c r="C21" s="30" t="s">
        <v>26</v>
      </c>
      <c r="D21" s="50" t="str">
        <f>IF(D11&lt;&gt;"",D11 &amp; " / " &amp; D12,"")</f>
        <v/>
      </c>
      <c r="E21" s="51"/>
      <c r="F21" s="52" t="str">
        <f>IF(I11&lt;&gt;"",I11 &amp; " / " &amp; I12,"")</f>
        <v/>
      </c>
      <c r="G21" s="53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54" t="s">
        <v>27</v>
      </c>
      <c r="L22" s="55"/>
      <c r="M22" s="40">
        <f>COUNTIF(M15:M21,"=3")</f>
        <v>5</v>
      </c>
      <c r="N22" s="41">
        <f>COUNTIF(N15:N21,"=3")</f>
        <v>1</v>
      </c>
      <c r="O22" s="42">
        <f>SUM(O15:O21)</f>
        <v>5</v>
      </c>
      <c r="P22" s="43">
        <f>SUM(P15:P21)</f>
        <v>1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56" t="s">
        <v>32</v>
      </c>
      <c r="M24" s="56"/>
      <c r="N24" s="56"/>
      <c r="O24" s="56"/>
      <c r="P24" s="56"/>
      <c r="Q24" s="7"/>
    </row>
    <row r="25" spans="2:17" ht="21.75" thickBot="1">
      <c r="B25" s="4"/>
      <c r="C25" s="57" t="s">
        <v>33</v>
      </c>
      <c r="D25" s="57"/>
      <c r="E25" s="57"/>
      <c r="F25" s="57" t="s">
        <v>33</v>
      </c>
      <c r="G25" s="57"/>
      <c r="H25" s="57" t="s">
        <v>33</v>
      </c>
      <c r="I25" s="57"/>
      <c r="J25" s="57"/>
      <c r="K25" s="57"/>
      <c r="L25" s="58" t="str">
        <f>IF(O22=5,D6,IF(P22=5,I6,IF(O22=4,IF(P22=3,D6,""),IF(P22=4,IF(O22=3,I6,""),""))))</f>
        <v>Suomi 5</v>
      </c>
      <c r="M25" s="58"/>
      <c r="N25" s="58"/>
      <c r="O25" s="58"/>
      <c r="P25" s="58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2018-10-27T10:26:34Z</dcterms:modified>
</cp:coreProperties>
</file>