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9720" windowHeight="8220" activeTab="1"/>
  </bookViews>
  <sheets>
    <sheet name="Sijoitukset" sheetId="1" r:id="rId1"/>
    <sheet name="Osallistujat" sheetId="2" r:id="rId2"/>
    <sheet name="Tuomariptk" sheetId="3" r:id="rId3"/>
    <sheet name="sivu 1" sheetId="4" r:id="rId4"/>
    <sheet name="sivu 2" sheetId="5" r:id="rId5"/>
    <sheet name="sivu 3" sheetId="6" r:id="rId6"/>
    <sheet name="sivu 4" sheetId="7" r:id="rId7"/>
    <sheet name="Osoitteet" sheetId="8" r:id="rId8"/>
  </sheets>
  <definedNames>
    <definedName name="_xlnm.Print_Area" localSheetId="3">'sivu 1'!$A$2:$N$70</definedName>
    <definedName name="_xlnm.Print_Area" localSheetId="4">'sivu 2'!$A$2:$J$67</definedName>
    <definedName name="_xlnm.Print_Area" localSheetId="2">'Tuomariptk'!$A$10:$Q$339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<sst xmlns="http://schemas.openxmlformats.org/spreadsheetml/2006/main" count="1206" uniqueCount="85">
  <si>
    <t>Sijat 7-8:</t>
  </si>
  <si>
    <t>Sijat 9-10:</t>
  </si>
  <si>
    <t>Sijat 11-12:</t>
  </si>
  <si>
    <t>Sijat 13-14:</t>
  </si>
  <si>
    <t>Sijat 15-16:</t>
  </si>
  <si>
    <t>Sijat 17-18:</t>
  </si>
  <si>
    <t>Sijat 19-20:</t>
  </si>
  <si>
    <t>Sijat 23-24:</t>
  </si>
  <si>
    <t>Sijat 21-22:</t>
  </si>
  <si>
    <t>Sijat 27-28:</t>
  </si>
  <si>
    <t>Sijat 25-26:</t>
  </si>
  <si>
    <t>Sijat 31-32:</t>
  </si>
  <si>
    <t>Sijat 29-30:</t>
  </si>
  <si>
    <t>33 - 48</t>
  </si>
  <si>
    <t>Sijat 33-34:</t>
  </si>
  <si>
    <t>Sijat 35-36:</t>
  </si>
  <si>
    <t>Sijat 37-38:</t>
  </si>
  <si>
    <t>Sijat 39-40:</t>
  </si>
  <si>
    <t>Sijat 41-42:</t>
  </si>
  <si>
    <t>Sijat 43-44:</t>
  </si>
  <si>
    <t>Sijat 47-48:</t>
  </si>
  <si>
    <t>Sijat 45-46:</t>
  </si>
  <si>
    <t>Voittaja-&gt; 91 (sijat 3-6)</t>
  </si>
  <si>
    <t>Häviäjä-&gt; 92 (sijat 7-8)</t>
  </si>
  <si>
    <t>Voittaja-&gt; 48 (sijat 3-6)</t>
  </si>
  <si>
    <t>1 - 48</t>
  </si>
  <si>
    <t>1 - 32</t>
  </si>
  <si>
    <t>1 - 16</t>
  </si>
  <si>
    <t>1 - 8</t>
  </si>
  <si>
    <t>1 - 6</t>
  </si>
  <si>
    <t>Sijat 3-4:</t>
  </si>
  <si>
    <t>(ei pelata jos</t>
  </si>
  <si>
    <t>pelattu aiemmin)</t>
  </si>
  <si>
    <t>+90</t>
  </si>
  <si>
    <t>+89</t>
  </si>
  <si>
    <t>Finaali:</t>
  </si>
  <si>
    <t>Sijat 5-6:</t>
  </si>
  <si>
    <t>(ei pelata jos pelattu aiemmin)</t>
  </si>
  <si>
    <t>-91</t>
  </si>
  <si>
    <t xml:space="preserve"> </t>
  </si>
  <si>
    <t>Nimi</t>
  </si>
  <si>
    <t>Seura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</si>
  <si>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</si>
  <si>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</si>
  <si>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</si>
  <si>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</si>
  <si>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</si>
  <si>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</si>
  <si>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</si>
  <si>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</si>
  <si>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</si>
  <si>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</si>
  <si>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</si>
  <si>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</si>
  <si>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</si>
  <si>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</si>
  <si>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</si>
  <si>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-46</t>
  </si>
  <si>
    <t>-45</t>
  </si>
  <si>
    <t>-48</t>
  </si>
  <si>
    <t>sivu 4</t>
  </si>
  <si>
    <t>sivu 3</t>
  </si>
  <si>
    <t>Rating</t>
  </si>
  <si>
    <t>Luokat</t>
  </si>
  <si>
    <t>Tuomari</t>
  </si>
  <si>
    <t>-</t>
  </si>
  <si>
    <t>Erä 5</t>
  </si>
  <si>
    <t>Erä 4</t>
  </si>
  <si>
    <t>Tulos</t>
  </si>
  <si>
    <t>Erä 3</t>
  </si>
  <si>
    <t>Erä 2</t>
  </si>
  <si>
    <t>Voittaja</t>
  </si>
  <si>
    <t>Erä 1</t>
  </si>
  <si>
    <t>Pöytä</t>
  </si>
  <si>
    <t>Luokka</t>
  </si>
  <si>
    <t>TUOMARIPÖYTÄKIRJA</t>
  </si>
  <si>
    <t>Pvm</t>
  </si>
  <si>
    <t>PKO-16</t>
  </si>
  <si>
    <t>Testikisat</t>
  </si>
  <si>
    <t>Kilpailun nimi</t>
  </si>
  <si>
    <t/>
  </si>
  <si>
    <t>Pelaaja 1, Seura 1</t>
  </si>
  <si>
    <t>Alkup.sij.</t>
  </si>
  <si>
    <t>Paikka kaaviossa</t>
  </si>
  <si>
    <t>Sijoitus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</si>
</sst>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;[Red]\-#,##0"/>
    <numFmt numFmtId="167" formatCode="#,##0.00;[Red]\-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4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0" xfId="57" applyFont="1">
      <alignment/>
      <protection/>
    </xf>
    <xf numFmtId="1" fontId="0" fillId="0" borderId="0" xfId="58" applyNumberFormat="1" applyFont="1" applyAlignment="1">
      <alignment horizontal="left"/>
      <protection/>
    </xf>
    <xf numFmtId="1" fontId="0" fillId="0" borderId="0" xfId="58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33" borderId="0" xfId="56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6" fillId="0" borderId="10" xfId="58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58" applyFont="1" applyBorder="1" applyAlignment="1">
      <alignment horizontal="left"/>
      <protection/>
    </xf>
    <xf numFmtId="0" fontId="6" fillId="33" borderId="0" xfId="56" applyFont="1" applyFill="1" applyBorder="1">
      <alignment/>
      <protection/>
    </xf>
    <xf numFmtId="1" fontId="6" fillId="0" borderId="10" xfId="58" applyNumberFormat="1" applyFont="1" applyBorder="1" applyAlignment="1">
      <alignment horizontal="left"/>
      <protection/>
    </xf>
    <xf numFmtId="0" fontId="6" fillId="0" borderId="12" xfId="58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58" applyFont="1" applyBorder="1">
      <alignment/>
      <protection/>
    </xf>
    <xf numFmtId="0" fontId="6" fillId="0" borderId="12" xfId="58" applyFont="1" applyBorder="1">
      <alignment/>
      <protection/>
    </xf>
    <xf numFmtId="0" fontId="6" fillId="0" borderId="0" xfId="57" applyFont="1">
      <alignment/>
      <protection/>
    </xf>
    <xf numFmtId="0" fontId="6" fillId="0" borderId="0" xfId="58" applyFont="1">
      <alignment/>
      <protection/>
    </xf>
    <xf numFmtId="1" fontId="7" fillId="0" borderId="11" xfId="58" applyNumberFormat="1" applyFont="1" applyBorder="1" applyAlignment="1">
      <alignment/>
      <protection/>
    </xf>
    <xf numFmtId="0" fontId="7" fillId="0" borderId="11" xfId="58" applyFont="1" applyBorder="1" applyAlignment="1">
      <alignment horizontal="right"/>
      <protection/>
    </xf>
    <xf numFmtId="20" fontId="8" fillId="0" borderId="0" xfId="0" applyNumberFormat="1" applyFont="1" applyAlignment="1">
      <alignment/>
    </xf>
    <xf numFmtId="0" fontId="7" fillId="0" borderId="0" xfId="58" applyFont="1" applyAlignment="1">
      <alignment/>
      <protection/>
    </xf>
    <xf numFmtId="1" fontId="7" fillId="0" borderId="0" xfId="58" applyNumberFormat="1" applyFont="1" applyAlignment="1">
      <alignment/>
      <protection/>
    </xf>
    <xf numFmtId="0" fontId="7" fillId="0" borderId="11" xfId="0" applyFont="1" applyBorder="1" applyAlignment="1">
      <alignment/>
    </xf>
    <xf numFmtId="1" fontId="7" fillId="33" borderId="0" xfId="58" applyNumberFormat="1" applyFont="1" applyFill="1" applyAlignment="1">
      <alignment/>
      <protection/>
    </xf>
    <xf numFmtId="1" fontId="7" fillId="0" borderId="0" xfId="58" applyNumberFormat="1" applyFont="1" applyBorder="1" applyAlignment="1">
      <alignment/>
      <protection/>
    </xf>
    <xf numFmtId="1" fontId="7" fillId="0" borderId="11" xfId="58" applyNumberFormat="1" applyFont="1" applyBorder="1" applyAlignment="1" quotePrefix="1">
      <alignment/>
      <protection/>
    </xf>
    <xf numFmtId="20" fontId="8" fillId="0" borderId="11" xfId="0" applyNumberFormat="1" applyFont="1" applyBorder="1" applyAlignment="1">
      <alignment/>
    </xf>
    <xf numFmtId="0" fontId="7" fillId="0" borderId="11" xfId="58" applyFont="1" applyBorder="1" applyAlignment="1">
      <alignment/>
      <protection/>
    </xf>
    <xf numFmtId="1" fontId="7" fillId="33" borderId="11" xfId="58" applyNumberFormat="1" applyFont="1" applyFill="1" applyBorder="1" applyAlignment="1">
      <alignment/>
      <protection/>
    </xf>
    <xf numFmtId="0" fontId="7" fillId="0" borderId="0" xfId="58" applyFont="1" applyBorder="1" applyAlignment="1">
      <alignment horizontal="right"/>
      <protection/>
    </xf>
    <xf numFmtId="1" fontId="6" fillId="0" borderId="0" xfId="58" applyNumberFormat="1" applyFont="1" applyBorder="1" applyAlignment="1">
      <alignment horizontal="left"/>
      <protection/>
    </xf>
    <xf numFmtId="49" fontId="2" fillId="33" borderId="0" xfId="56" applyNumberFormat="1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2" fillId="0" borderId="10" xfId="58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8" applyFont="1" applyBorder="1" applyAlignment="1">
      <alignment horizontal="left"/>
      <protection/>
    </xf>
    <xf numFmtId="0" fontId="0" fillId="0" borderId="0" xfId="58" applyFont="1" applyAlignment="1">
      <alignment horizontal="left"/>
      <protection/>
    </xf>
    <xf numFmtId="0" fontId="0" fillId="0" borderId="11" xfId="58" applyFont="1" applyBorder="1" applyAlignment="1">
      <alignment horizontal="center"/>
      <protection/>
    </xf>
    <xf numFmtId="0" fontId="0" fillId="0" borderId="0" xfId="58" applyFont="1" applyAlignment="1">
      <alignment horizontal="right"/>
      <protection/>
    </xf>
    <xf numFmtId="0" fontId="2" fillId="0" borderId="0" xfId="58" applyFont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7" fillId="0" borderId="11" xfId="58" applyNumberFormat="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2" xfId="58" applyNumberFormat="1" applyFont="1" applyBorder="1" applyAlignment="1">
      <alignment horizontal="right"/>
      <protection/>
    </xf>
    <xf numFmtId="1" fontId="7" fillId="0" borderId="0" xfId="58" applyNumberFormat="1" applyFont="1" applyBorder="1" applyAlignment="1">
      <alignment horizontal="right"/>
      <protection/>
    </xf>
    <xf numFmtId="1" fontId="7" fillId="0" borderId="10" xfId="58" applyNumberFormat="1" applyFont="1" applyBorder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0" fillId="0" borderId="11" xfId="58" applyFont="1" applyBorder="1" applyAlignment="1">
      <alignment horizontal="right"/>
      <protection/>
    </xf>
    <xf numFmtId="0" fontId="0" fillId="0" borderId="11" xfId="58" applyFont="1" applyBorder="1">
      <alignment/>
      <protection/>
    </xf>
    <xf numFmtId="0" fontId="7" fillId="0" borderId="0" xfId="58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" fontId="7" fillId="0" borderId="0" xfId="58" applyNumberFormat="1" applyFont="1" applyBorder="1" applyAlignment="1" quotePrefix="1">
      <alignment/>
      <protection/>
    </xf>
    <xf numFmtId="0" fontId="7" fillId="33" borderId="0" xfId="56" applyFont="1" applyFill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7" fillId="33" borderId="0" xfId="56" applyFont="1" applyFill="1" applyBorder="1">
      <alignment/>
      <protection/>
    </xf>
    <xf numFmtId="1" fontId="7" fillId="0" borderId="0" xfId="58" applyNumberFormat="1" applyFont="1" applyBorder="1" applyAlignment="1">
      <alignment horizontal="left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>
      <alignment/>
      <protection/>
    </xf>
    <xf numFmtId="0" fontId="7" fillId="0" borderId="11" xfId="0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58" applyFont="1" applyAlignment="1">
      <alignment horizontal="left"/>
      <protection/>
    </xf>
    <xf numFmtId="0" fontId="9" fillId="0" borderId="10" xfId="58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58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58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8" applyFont="1" applyAlignment="1">
      <alignment/>
      <protection/>
    </xf>
    <xf numFmtId="1" fontId="3" fillId="0" borderId="0" xfId="58" applyNumberFormat="1" applyFont="1" applyBorder="1" applyAlignment="1">
      <alignment/>
      <protection/>
    </xf>
    <xf numFmtId="20" fontId="3" fillId="0" borderId="0" xfId="0" applyNumberFormat="1" applyFont="1" applyAlignment="1">
      <alignment/>
    </xf>
    <xf numFmtId="0" fontId="11" fillId="0" borderId="0" xfId="0" applyFont="1" applyAlignment="1">
      <alignment/>
    </xf>
    <xf numFmtId="1" fontId="3" fillId="0" borderId="0" xfId="58" applyNumberFormat="1" applyFont="1" applyBorder="1" applyAlignment="1">
      <alignment/>
      <protection/>
    </xf>
    <xf numFmtId="0" fontId="3" fillId="0" borderId="0" xfId="58" applyFont="1">
      <alignment/>
      <protection/>
    </xf>
    <xf numFmtId="49" fontId="12" fillId="0" borderId="0" xfId="58" applyNumberFormat="1" applyFont="1" applyAlignment="1">
      <alignment/>
      <protection/>
    </xf>
    <xf numFmtId="49" fontId="12" fillId="0" borderId="0" xfId="58" applyNumberFormat="1" applyFont="1" applyAlignment="1">
      <alignment horizontal="center"/>
      <protection/>
    </xf>
    <xf numFmtId="0" fontId="14" fillId="0" borderId="0" xfId="58" applyFont="1">
      <alignment/>
      <protection/>
    </xf>
    <xf numFmtId="1" fontId="3" fillId="0" borderId="11" xfId="58" applyNumberFormat="1" applyFont="1" applyBorder="1" applyAlignment="1">
      <alignment/>
      <protection/>
    </xf>
    <xf numFmtId="0" fontId="15" fillId="33" borderId="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12" fillId="0" borderId="0" xfId="58" applyNumberFormat="1" applyFont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0" fillId="33" borderId="0" xfId="56" applyFont="1" applyFill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1" fontId="7" fillId="0" borderId="0" xfId="58" applyNumberFormat="1" applyFont="1" applyBorder="1" applyAlignment="1">
      <alignment horizontal="center"/>
      <protection/>
    </xf>
    <xf numFmtId="20" fontId="8" fillId="0" borderId="0" xfId="0" applyNumberFormat="1" applyFont="1" applyAlignment="1" quotePrefix="1">
      <alignment horizontal="right"/>
    </xf>
    <xf numFmtId="1" fontId="7" fillId="0" borderId="0" xfId="58" applyNumberFormat="1" applyFont="1" applyBorder="1" applyAlignment="1" quotePrefix="1">
      <alignment horizontal="right"/>
      <protection/>
    </xf>
    <xf numFmtId="1" fontId="0" fillId="0" borderId="0" xfId="58" applyNumberFormat="1" applyFont="1" applyBorder="1" applyAlignment="1">
      <alignment horizontal="right"/>
      <protection/>
    </xf>
    <xf numFmtId="1" fontId="0" fillId="0" borderId="0" xfId="58" applyNumberFormat="1" applyFont="1" applyBorder="1" applyAlignment="1" quotePrefix="1">
      <alignment horizontal="right"/>
      <protection/>
    </xf>
    <xf numFmtId="0" fontId="0" fillId="0" borderId="10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58" applyFont="1" applyBorder="1" applyAlignment="1">
      <alignment horizontal="left"/>
      <protection/>
    </xf>
    <xf numFmtId="20" fontId="8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7" fillId="0" borderId="0" xfId="58" applyFont="1" applyBorder="1" applyAlignment="1">
      <alignment/>
      <protection/>
    </xf>
    <xf numFmtId="0" fontId="2" fillId="0" borderId="0" xfId="0" applyFont="1" applyAlignment="1">
      <alignment horizontal="center"/>
    </xf>
    <xf numFmtId="0" fontId="0" fillId="0" borderId="11" xfId="58" applyFont="1" applyBorder="1" applyAlignment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58" applyNumberFormat="1" applyFont="1" applyBorder="1" applyAlignment="1">
      <alignment horizontal="left"/>
      <protection/>
    </xf>
    <xf numFmtId="1" fontId="7" fillId="0" borderId="10" xfId="58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0" borderId="15" xfId="58" applyFont="1" applyBorder="1" applyAlignment="1">
      <alignment horizontal="left"/>
      <protection/>
    </xf>
    <xf numFmtId="49" fontId="14" fillId="4" borderId="16" xfId="0" applyNumberFormat="1" applyFont="1" applyFill="1" applyBorder="1" applyAlignment="1">
      <alignment horizontal="left"/>
    </xf>
    <xf numFmtId="1" fontId="7" fillId="0" borderId="17" xfId="58" applyNumberFormat="1" applyFont="1" applyBorder="1" applyAlignment="1">
      <alignment horizontal="left"/>
      <protection/>
    </xf>
    <xf numFmtId="1" fontId="7" fillId="0" borderId="15" xfId="58" applyNumberFormat="1" applyFont="1" applyBorder="1" applyAlignment="1">
      <alignment horizontal="left"/>
      <protection/>
    </xf>
    <xf numFmtId="20" fontId="8" fillId="0" borderId="10" xfId="0" applyNumberFormat="1" applyFont="1" applyBorder="1" applyAlignment="1">
      <alignment horizontal="left"/>
    </xf>
    <xf numFmtId="49" fontId="13" fillId="0" borderId="0" xfId="58" applyNumberFormat="1" applyFont="1" applyAlignment="1">
      <alignment horizontal="left"/>
      <protection/>
    </xf>
    <xf numFmtId="20" fontId="8" fillId="0" borderId="0" xfId="0" applyNumberFormat="1" applyFont="1" applyAlignment="1">
      <alignment horizontal="left"/>
    </xf>
    <xf numFmtId="0" fontId="53" fillId="0" borderId="0" xfId="59" applyFont="1" applyAlignment="1">
      <alignment horizontal="center"/>
      <protection/>
    </xf>
    <xf numFmtId="49" fontId="14" fillId="4" borderId="18" xfId="0" applyNumberFormat="1" applyFont="1" applyFill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" fontId="7" fillId="0" borderId="15" xfId="58" applyNumberFormat="1" applyFont="1" applyBorder="1" applyAlignment="1">
      <alignment horizontal="left"/>
      <protection/>
    </xf>
    <xf numFmtId="1" fontId="7" fillId="0" borderId="12" xfId="58" applyNumberFormat="1" applyFont="1" applyBorder="1" applyAlignment="1">
      <alignment horizontal="left"/>
      <protection/>
    </xf>
    <xf numFmtId="49" fontId="14" fillId="4" borderId="18" xfId="0" applyNumberFormat="1" applyFont="1" applyFill="1" applyBorder="1" applyAlignment="1">
      <alignment horizontal="left"/>
    </xf>
    <xf numFmtId="49" fontId="14" fillId="4" borderId="13" xfId="0" applyNumberFormat="1" applyFont="1" applyFill="1" applyBorder="1" applyAlignment="1">
      <alignment horizontal="left"/>
    </xf>
    <xf numFmtId="1" fontId="7" fillId="0" borderId="10" xfId="58" applyNumberFormat="1" applyFont="1" applyBorder="1" applyAlignment="1">
      <alignment horizontal="left"/>
      <protection/>
    </xf>
    <xf numFmtId="49" fontId="14" fillId="4" borderId="19" xfId="0" applyNumberFormat="1" applyFont="1" applyFill="1" applyBorder="1" applyAlignment="1">
      <alignment horizontal="left"/>
    </xf>
    <xf numFmtId="0" fontId="0" fillId="0" borderId="15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49" fontId="14" fillId="4" borderId="18" xfId="0" applyNumberFormat="1" applyFont="1" applyFill="1" applyBorder="1" applyAlignment="1">
      <alignment horizontal="center"/>
    </xf>
    <xf numFmtId="49" fontId="14" fillId="4" borderId="1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0" xfId="0" applyNumberFormat="1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GP97ILMO" xfId="55"/>
    <cellStyle name="Normaali_Mj-12" xfId="56"/>
    <cellStyle name="Normaali_Mj-14" xfId="57"/>
    <cellStyle name="Normaali_Mj-17joukkue98" xfId="58"/>
    <cellStyle name="Normal 2" xfId="59"/>
    <cellStyle name="Note" xfId="60"/>
    <cellStyle name="Output" xfId="61"/>
    <cellStyle name="Percent" xfId="62"/>
    <cellStyle name="Pilkku_Mj-10" xfId="63"/>
    <cellStyle name="Prosentti_Mj-10" xfId="64"/>
    <cellStyle name="Pyör. luku_Mj-10" xfId="65"/>
    <cellStyle name="Pyör. valuutta_Mj-10" xfId="66"/>
    <cellStyle name="Title" xfId="67"/>
    <cellStyle name="Total" xfId="68"/>
    <cellStyle name="Valuutta_Mj-10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285750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38100</xdr:rowOff>
    </xdr:from>
    <xdr:to>
      <xdr:col>7</xdr:col>
      <xdr:colOff>381000</xdr:colOff>
      <xdr:row>0</xdr:row>
      <xdr:rowOff>323850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38100</xdr:rowOff>
    </xdr:from>
    <xdr:to>
      <xdr:col>4</xdr:col>
      <xdr:colOff>1095375</xdr:colOff>
      <xdr:row>0</xdr:row>
      <xdr:rowOff>666750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1085850</xdr:colOff>
      <xdr:row>0</xdr:row>
      <xdr:rowOff>666750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38100</xdr:rowOff>
    </xdr:from>
    <xdr:to>
      <xdr:col>10</xdr:col>
      <xdr:colOff>314325</xdr:colOff>
      <xdr:row>0</xdr:row>
      <xdr:rowOff>323850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81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714375</xdr:rowOff>
    </xdr:from>
    <xdr:to>
      <xdr:col>1</xdr:col>
      <xdr:colOff>1085850</xdr:colOff>
      <xdr:row>0</xdr:row>
      <xdr:rowOff>1019175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7143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714375</xdr:rowOff>
    </xdr:from>
    <xdr:to>
      <xdr:col>4</xdr:col>
      <xdr:colOff>1095375</xdr:colOff>
      <xdr:row>0</xdr:row>
      <xdr:rowOff>1019175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7143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</xdr:rowOff>
    </xdr:from>
    <xdr:to>
      <xdr:col>9</xdr:col>
      <xdr:colOff>552450</xdr:colOff>
      <xdr:row>1</xdr:row>
      <xdr:rowOff>142875</xdr:rowOff>
    </xdr:to>
    <xdr:pic>
      <xdr:nvPicPr>
        <xdr:cNvPr id="1" name="Aloitettavat_pel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19050</xdr:rowOff>
    </xdr:from>
    <xdr:to>
      <xdr:col>15</xdr:col>
      <xdr:colOff>76200</xdr:colOff>
      <xdr:row>1</xdr:row>
      <xdr:rowOff>142875</xdr:rowOff>
    </xdr:to>
    <xdr:pic>
      <xdr:nvPicPr>
        <xdr:cNvPr id="2" name="Tuomaripöytäkir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90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28575</xdr:rowOff>
    </xdr:from>
    <xdr:to>
      <xdr:col>6</xdr:col>
      <xdr:colOff>1028700</xdr:colOff>
      <xdr:row>0</xdr:row>
      <xdr:rowOff>314325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752475</xdr:colOff>
      <xdr:row>0</xdr:row>
      <xdr:rowOff>314325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28575</xdr:colOff>
      <xdr:row>0</xdr:row>
      <xdr:rowOff>314325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0</xdr:row>
      <xdr:rowOff>0</xdr:rowOff>
    </xdr:from>
    <xdr:to>
      <xdr:col>2</xdr:col>
      <xdr:colOff>971550</xdr:colOff>
      <xdr:row>0</xdr:row>
      <xdr:rowOff>285750</xdr:rowOff>
    </xdr:to>
    <xdr:pic>
      <xdr:nvPicPr>
        <xdr:cNvPr id="1" name="Siirra_tyhja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5.140625" style="0" bestFit="1" customWidth="1"/>
    <col min="5" max="5" width="11.28125" style="0" bestFit="1" customWidth="1"/>
  </cols>
  <sheetData>
    <row r="1" spans="2:10" ht="33.75" customHeight="1">
      <c r="B1" s="127" t="s">
        <v>40</v>
      </c>
      <c r="C1" s="127" t="s">
        <v>41</v>
      </c>
      <c r="D1" s="128" t="s">
        <v>62</v>
      </c>
      <c r="E1" s="128" t="s">
        <v>63</v>
      </c>
      <c r="F1" s="128" t="s">
        <v>82</v>
      </c>
      <c r="G1" s="151"/>
      <c r="H1" s="151"/>
      <c r="I1" s="151"/>
      <c r="J1" s="151"/>
    </row>
    <row r="2" spans="1:2" ht="12.75">
      <c r="A2" s="120">
        <v>1</v>
      </c>
      <c r="B2">
        <f>IF(ISBLANK('sivu 1'!M38),"",'sivu 1'!M38)</f>
      </c>
    </row>
    <row r="3" spans="1:2" ht="12.75">
      <c r="A3" s="120">
        <f>A2+1</f>
        <v>2</v>
      </c>
      <c r="B3" t="str">
        <f>IF(ISBLANK('sivu 1'!M38)," ",IF('sivu 1'!M38='sivu 1'!K21,'sivu 1'!K53,'sivu 1'!K21))</f>
        <v> </v>
      </c>
    </row>
    <row r="4" spans="1:2" ht="12.75">
      <c r="A4" s="120">
        <v>3</v>
      </c>
      <c r="B4">
        <f>IF(ISBLANK('sivu 1'!M9),"",'sivu 1'!M9)</f>
      </c>
    </row>
    <row r="5" spans="1:2" ht="12.75">
      <c r="A5" s="120">
        <v>4</v>
      </c>
      <c r="B5" t="str">
        <f>IF(ISBLANK('sivu 1'!M9)," ",IF('sivu 1'!M9='sivu 1'!K7,'sivu 1'!K11,'sivu 1'!K7))</f>
        <v> </v>
      </c>
    </row>
    <row r="6" spans="1:2" ht="12.75">
      <c r="A6" s="120">
        <v>5</v>
      </c>
      <c r="B6">
        <f>IF(ISBLANK('sivu 1'!K68),"",'sivu 1'!K68)</f>
      </c>
    </row>
    <row r="7" spans="1:2" ht="12.75">
      <c r="A7" s="120">
        <v>6</v>
      </c>
      <c r="B7" t="str">
        <f>IF(ISBLANK('sivu 1'!K68)," ",IF('sivu 1'!K68='sivu 1'!J67,'sivu 1'!J69,'sivu 1'!J67))</f>
        <v> </v>
      </c>
    </row>
    <row r="8" spans="1:2" ht="12.75">
      <c r="A8" s="120">
        <v>7</v>
      </c>
      <c r="B8">
        <f>IF(ISBLANK('sivu 3'!H4),"",'sivu 3'!H4)</f>
      </c>
    </row>
    <row r="9" spans="1:2" ht="12.75">
      <c r="A9" s="120">
        <v>8</v>
      </c>
      <c r="B9" t="str">
        <f>IF(ISBLANK('sivu 3'!H4)," ",IF('sivu 3'!H4='sivu 3'!G3,'sivu 3'!G5,'sivu 3'!G3))</f>
        <v> </v>
      </c>
    </row>
    <row r="10" spans="1:2" ht="12.75">
      <c r="A10" s="120">
        <v>9</v>
      </c>
      <c r="B10">
        <f>IF(ISBLANK('sivu 3'!D6),"",'sivu 3'!D6)</f>
      </c>
    </row>
    <row r="11" spans="1:2" ht="12.75">
      <c r="A11" s="120">
        <v>10</v>
      </c>
      <c r="B11" t="str">
        <f>IF(ISBLANK('sivu 3'!D6)," ",IF('sivu 3'!D6='sivu 3'!C4,'sivu 3'!C8,'sivu 3'!C4))</f>
        <v> </v>
      </c>
    </row>
    <row r="12" spans="1:2" ht="12.75">
      <c r="A12" s="120">
        <v>11</v>
      </c>
      <c r="B12">
        <f>IF(ISBLANK('sivu 3'!H10),"",'sivu 3'!H10)</f>
      </c>
    </row>
    <row r="13" spans="1:2" ht="12.75">
      <c r="A13" s="120">
        <v>12</v>
      </c>
      <c r="B13" t="str">
        <f>IF(ISBLANK('sivu 3'!H10)," ",IF('sivu 3'!H10='sivu 3'!G9,'sivu 3'!G11,'sivu 3'!G9))</f>
        <v> </v>
      </c>
    </row>
    <row r="14" spans="1:2" ht="12.75">
      <c r="A14" s="120">
        <v>13</v>
      </c>
      <c r="B14">
        <f>IF(ISBLANK('sivu 3'!D14),"",'sivu 3'!D14)</f>
      </c>
    </row>
    <row r="15" spans="1:2" ht="12.75">
      <c r="A15" s="120">
        <v>14</v>
      </c>
      <c r="B15" t="str">
        <f>IF(ISBLANK('sivu 3'!D14)," ",IF('sivu 3'!D14='sivu 3'!C12,'sivu 3'!C16,'sivu 3'!C12))</f>
        <v> </v>
      </c>
    </row>
    <row r="16" spans="1:2" ht="12.75">
      <c r="A16" s="120">
        <v>15</v>
      </c>
      <c r="B16">
        <f>IF(ISBLANK('sivu 3'!H16),"",'sivu 3'!H16)</f>
      </c>
    </row>
    <row r="17" spans="1:2" ht="12.75">
      <c r="A17" s="120">
        <v>16</v>
      </c>
      <c r="B17" t="str">
        <f>IF(ISBLANK('sivu 3'!H16)," ",IF('sivu 3'!H16='sivu 3'!G15,'sivu 3'!G17,'sivu 3'!G15))</f>
        <v> </v>
      </c>
    </row>
    <row r="18" spans="1:2" ht="12.75">
      <c r="A18" s="120">
        <v>17</v>
      </c>
      <c r="B18">
        <f>IF(ISBLANK('sivu 3'!E26),"",'sivu 3'!E26)</f>
      </c>
    </row>
    <row r="19" spans="1:2" ht="12.75">
      <c r="A19" s="120">
        <v>18</v>
      </c>
      <c r="B19" t="str">
        <f>IF(ISBLANK('sivu 3'!E26)," ",IF('sivu 3'!E26='sivu 3'!D22,'sivu 3'!D30,'sivu 3'!D22))</f>
        <v> </v>
      </c>
    </row>
    <row r="20" spans="1:2" ht="12.75">
      <c r="A20" s="120">
        <v>19</v>
      </c>
      <c r="B20">
        <f>IF(ISBLANK('sivu 3'!H31),"",'sivu 3'!H31)</f>
      </c>
    </row>
    <row r="21" spans="1:2" ht="12.75">
      <c r="A21" s="120">
        <v>20</v>
      </c>
      <c r="B21" t="str">
        <f>IF(ISBLANK('sivu 3'!H31)," ",IF('sivu 3'!H31='sivu 3'!G30,'sivu 3'!G32,'sivu 3'!G30))</f>
        <v> </v>
      </c>
    </row>
    <row r="22" spans="1:2" ht="12.75">
      <c r="A22" s="120">
        <v>21</v>
      </c>
      <c r="B22">
        <f>IF(ISBLANK('sivu 3'!D38),"",'sivu 3'!D38)</f>
      </c>
    </row>
    <row r="23" spans="1:2" ht="12.75">
      <c r="A23" s="120">
        <v>22</v>
      </c>
      <c r="B23" t="str">
        <f>IF(ISBLANK('sivu 3'!D38)," ",IF('sivu 3'!D38='sivu 3'!C36,'sivu 3'!C40,'sivu 3'!C36))</f>
        <v> </v>
      </c>
    </row>
    <row r="24" spans="1:2" ht="12.75">
      <c r="A24" s="120">
        <v>23</v>
      </c>
      <c r="B24">
        <f>IF(ISBLANK('sivu 3'!H37),"",'sivu 3'!H37)</f>
      </c>
    </row>
    <row r="25" spans="1:2" ht="12.75">
      <c r="A25" s="120">
        <v>24</v>
      </c>
      <c r="B25" t="str">
        <f>IF(ISBLANK('sivu 3'!H37)," ",IF('sivu 3'!H37='sivu 3'!G36,'sivu 3'!G38,'sivu 3'!G36))</f>
        <v> </v>
      </c>
    </row>
    <row r="26" spans="1:2" ht="12.75">
      <c r="A26" s="120">
        <v>25</v>
      </c>
      <c r="B26">
        <f>IF(ISBLANK('sivu 3'!E50),"",'sivu 3'!E50)</f>
      </c>
    </row>
    <row r="27" spans="1:2" ht="12.75">
      <c r="A27" s="120">
        <v>26</v>
      </c>
      <c r="B27" t="str">
        <f>IF(ISBLANK('sivu 3'!E50)," ",IF('sivu 3'!E50='sivu 3'!D46,'sivu 3'!D54,'sivu 3'!D46))</f>
        <v> </v>
      </c>
    </row>
    <row r="28" spans="1:2" ht="12.75">
      <c r="A28" s="120">
        <v>27</v>
      </c>
      <c r="B28">
        <f>IF(ISBLANK('sivu 3'!H43),"",'sivu 3'!H43)</f>
      </c>
    </row>
    <row r="29" spans="1:2" ht="12.75">
      <c r="A29" s="120">
        <v>28</v>
      </c>
      <c r="B29" t="str">
        <f>IF(ISBLANK('sivu 3'!H43)," ",IF('sivu 3'!H43='sivu 3'!G42,'sivu 3'!G44,'sivu 3'!G42))</f>
        <v> </v>
      </c>
    </row>
    <row r="30" spans="1:2" ht="12.75">
      <c r="A30" s="120">
        <v>29</v>
      </c>
      <c r="B30">
        <f>IF(ISBLANK('sivu 3'!D62),"",'sivu 3'!D62)</f>
      </c>
    </row>
    <row r="31" spans="1:2" ht="12.75">
      <c r="A31" s="120">
        <v>30</v>
      </c>
      <c r="B31" t="str">
        <f>IF(ISBLANK('sivu 3'!D62)," ",IF('sivu 3'!D62='sivu 3'!C60,'sivu 3'!C64,'sivu 3'!C60))</f>
        <v> </v>
      </c>
    </row>
    <row r="32" spans="1:2" ht="12.75">
      <c r="A32" s="120">
        <v>31</v>
      </c>
      <c r="B32">
        <f>IF(ISBLANK('sivu 3'!H61),"",'sivu 3'!H61)</f>
      </c>
    </row>
    <row r="33" spans="1:2" ht="12.75">
      <c r="A33" s="120">
        <v>32</v>
      </c>
      <c r="B33" t="str">
        <f>IF(ISBLANK('sivu 3'!H61)," ",IF('sivu 3'!H61='sivu 3'!G60,'sivu 3'!G62,'sivu 3'!G60))</f>
        <v> </v>
      </c>
    </row>
    <row r="34" spans="1:2" ht="12.75">
      <c r="A34" s="120">
        <v>33</v>
      </c>
      <c r="B34">
        <f>IF(ISBLANK('sivu 4'!E17),"",'sivu 4'!E17)</f>
      </c>
    </row>
    <row r="35" spans="1:2" ht="12.75">
      <c r="A35" s="120">
        <v>34</v>
      </c>
      <c r="B35" t="str">
        <f>IF(ISBLANK('sivu 4'!E17)," ",IF('sivu 4'!E17='sivu 4'!E9,'sivu 4'!E25,'sivu 4'!E9))</f>
        <v> </v>
      </c>
    </row>
    <row r="36" spans="1:2" ht="12.75">
      <c r="A36" s="120">
        <v>35</v>
      </c>
      <c r="B36">
        <f>IF(ISBLANK('sivu 4'!G33),"",'sivu 4'!G33)</f>
      </c>
    </row>
    <row r="37" spans="1:2" ht="12.75">
      <c r="A37" s="120">
        <v>36</v>
      </c>
      <c r="B37" t="str">
        <f>IF(ISBLANK('sivu 4'!G33)," ",IF('sivu 4'!G33='sivu 4'!E32,'sivu 4'!E34,'sivu 4'!E32))</f>
        <v> </v>
      </c>
    </row>
    <row r="38" spans="1:2" ht="12.75">
      <c r="A38" s="120">
        <v>37</v>
      </c>
      <c r="B38">
        <f>IF(ISBLANK('sivu 4'!D37),"",'sivu 4'!D37)</f>
      </c>
    </row>
    <row r="39" spans="1:2" ht="12.75">
      <c r="A39" s="120">
        <v>38</v>
      </c>
      <c r="B39" t="str">
        <f>IF(ISBLANK('sivu 4'!D37)," ",IF('sivu 4'!D37='sivu 4'!C35,'sivu 4'!C39,'sivu 4'!C35))</f>
        <v> </v>
      </c>
    </row>
    <row r="40" spans="1:2" ht="12.75">
      <c r="A40" s="120">
        <v>39</v>
      </c>
      <c r="B40">
        <f>IF(ISBLANK('sivu 4'!G42),"",'sivu 4'!G42)</f>
      </c>
    </row>
    <row r="41" spans="1:2" ht="12.75">
      <c r="A41" s="120">
        <v>40</v>
      </c>
      <c r="B41" t="str">
        <f>IF(ISBLANK('sivu 4'!G42)," ",IF('sivu 4'!G42='sivu 4'!E41,'sivu 4'!E43,'sivu 4'!E41))</f>
        <v> </v>
      </c>
    </row>
    <row r="42" spans="1:2" ht="12.75">
      <c r="A42" s="120">
        <v>41</v>
      </c>
      <c r="B42">
        <f>IF(ISBLANK('sivu 4'!E49),"",'sivu 4'!E49)</f>
      </c>
    </row>
    <row r="43" spans="1:2" ht="12.75">
      <c r="A43" s="120">
        <v>42</v>
      </c>
      <c r="B43" t="str">
        <f>IF(ISBLANK('sivu 4'!E49)," ",IF('sivu 4'!E49='sivu 4'!D45,'sivu 4'!D53,'sivu 4'!D45))</f>
        <v> </v>
      </c>
    </row>
    <row r="44" spans="1:2" ht="12.75">
      <c r="A44" s="120">
        <v>43</v>
      </c>
      <c r="B44">
        <f>IF(ISBLANK('sivu 4'!H53),"",'sivu 4'!H53)</f>
      </c>
    </row>
    <row r="45" spans="1:2" ht="12.75">
      <c r="A45" s="120">
        <v>44</v>
      </c>
      <c r="B45" t="str">
        <f>IF(ISBLANK('sivu 4'!H53)," ",IF('sivu 4'!H53='sivu 4'!F52,'sivu 4'!F54,'sivu 4'!F52))</f>
        <v> </v>
      </c>
    </row>
    <row r="46" spans="1:2" ht="12.75">
      <c r="A46" s="120">
        <v>45</v>
      </c>
      <c r="B46">
        <f>IF(ISBLANK('sivu 4'!D61),"",'sivu 4'!D61)</f>
      </c>
    </row>
    <row r="47" spans="1:2" ht="12.75">
      <c r="A47" s="120">
        <v>46</v>
      </c>
      <c r="B47" t="str">
        <f>IF(ISBLANK('sivu 4'!D61)," ",IF('sivu 4'!D61='sivu 4'!C59,'sivu 4'!C63,'sivu 4'!C59))</f>
        <v> </v>
      </c>
    </row>
    <row r="48" spans="1:2" ht="12.75">
      <c r="A48" s="120">
        <v>47</v>
      </c>
      <c r="B48">
        <f>IF(ISBLANK('sivu 4'!G57),"",'sivu 4'!G57)</f>
      </c>
    </row>
    <row r="49" spans="1:2" ht="12.75">
      <c r="A49" s="120">
        <v>48</v>
      </c>
      <c r="B49" t="str">
        <f>IF(ISBLANK('sivu 4'!G57)," ",IF('sivu 4'!G57='sivu 4'!E56,'sivu 4'!E58,'sivu 4'!E56))</f>
        <v> </v>
      </c>
    </row>
    <row r="50" ht="12.75">
      <c r="A50" s="120"/>
    </row>
    <row r="51" ht="12.75">
      <c r="A51" s="120"/>
    </row>
    <row r="52" ht="12.75">
      <c r="A52" s="120"/>
    </row>
    <row r="53" ht="12.75">
      <c r="A53" s="120"/>
    </row>
    <row r="54" ht="12.75">
      <c r="A54" s="120"/>
    </row>
    <row r="55" ht="12.75">
      <c r="A55" s="120"/>
    </row>
    <row r="56" ht="12.75">
      <c r="A56" s="120"/>
    </row>
    <row r="57" ht="12.75">
      <c r="A57" s="120"/>
    </row>
    <row r="58" ht="12.75">
      <c r="A58" s="120"/>
    </row>
    <row r="59" ht="12.75">
      <c r="A59" s="120"/>
    </row>
    <row r="60" ht="12.75">
      <c r="A60" s="120"/>
    </row>
    <row r="61" ht="12.75">
      <c r="A61" s="120"/>
    </row>
    <row r="62" ht="12.75">
      <c r="A62" s="120"/>
    </row>
    <row r="63" ht="12.75">
      <c r="A63" s="120"/>
    </row>
    <row r="64" ht="12.75">
      <c r="A64" s="120"/>
    </row>
    <row r="65" ht="12.75">
      <c r="A65" s="120"/>
    </row>
    <row r="66" ht="12.75">
      <c r="A66" s="120"/>
    </row>
    <row r="67" ht="12.75">
      <c r="A67" s="120"/>
    </row>
    <row r="68" ht="12.75">
      <c r="A68" s="120"/>
    </row>
    <row r="69" ht="12.75">
      <c r="A69" s="120"/>
    </row>
    <row r="70" ht="12.75">
      <c r="A70" s="120"/>
    </row>
    <row r="71" ht="12.75">
      <c r="A71" s="120"/>
    </row>
    <row r="72" ht="12.75">
      <c r="A72" s="120"/>
    </row>
    <row r="73" ht="12.75">
      <c r="A73" s="120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F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6.7109375" style="126" customWidth="1"/>
    <col min="2" max="2" width="16.7109375" style="0" customWidth="1"/>
    <col min="3" max="3" width="18.140625" style="0" customWidth="1"/>
    <col min="4" max="4" width="9.140625" style="94" customWidth="1"/>
    <col min="5" max="5" width="16.7109375" style="94" customWidth="1"/>
  </cols>
  <sheetData>
    <row r="1" spans="1:6" ht="94.5" customHeight="1">
      <c r="A1" s="126" t="s">
        <v>83</v>
      </c>
      <c r="B1" s="127" t="s">
        <v>84</v>
      </c>
      <c r="C1" s="127" t="s">
        <v>40</v>
      </c>
      <c r="D1" s="127" t="s">
        <v>41</v>
      </c>
      <c r="E1" s="128" t="s">
        <v>62</v>
      </c>
      <c r="F1" s="128" t="s">
        <v>63</v>
      </c>
    </row>
    <row r="2" spans="1:6" ht="12.75">
      <c r="A2" s="126">
        <v>1</v>
      </c>
      <c r="B2" s="126"/>
      <c r="C2" s="93"/>
      <c r="D2" s="93"/>
      <c r="E2" s="102"/>
      <c r="F2" s="115"/>
    </row>
    <row r="3" spans="1:6" ht="12.75">
      <c r="A3" s="126">
        <v>2</v>
      </c>
      <c r="B3" s="126"/>
      <c r="D3"/>
      <c r="E3" s="102"/>
      <c r="F3" s="94"/>
    </row>
    <row r="4" spans="1:6" ht="12.75">
      <c r="A4" s="126">
        <v>3</v>
      </c>
      <c r="B4" s="126"/>
      <c r="D4"/>
      <c r="E4" s="102"/>
      <c r="F4" s="115"/>
    </row>
    <row r="5" spans="1:6" ht="12.75">
      <c r="A5" s="126">
        <v>4</v>
      </c>
      <c r="B5" s="126"/>
      <c r="C5" s="93"/>
      <c r="D5" s="93"/>
      <c r="E5" s="102"/>
      <c r="F5" s="94"/>
    </row>
    <row r="6" spans="1:6" ht="12.75">
      <c r="A6" s="126">
        <v>5</v>
      </c>
      <c r="B6" s="126"/>
      <c r="D6"/>
      <c r="E6" s="102"/>
      <c r="F6" s="115"/>
    </row>
    <row r="7" spans="1:6" ht="12.75">
      <c r="A7" s="126">
        <v>6</v>
      </c>
      <c r="B7" s="126"/>
      <c r="D7"/>
      <c r="E7" s="102"/>
      <c r="F7" s="115"/>
    </row>
    <row r="8" spans="1:6" ht="12.75">
      <c r="A8" s="126">
        <v>7</v>
      </c>
      <c r="B8" s="126"/>
      <c r="D8"/>
      <c r="E8" s="102"/>
      <c r="F8" s="115"/>
    </row>
    <row r="9" spans="1:6" ht="12.75">
      <c r="A9" s="126">
        <v>8</v>
      </c>
      <c r="B9" s="126"/>
      <c r="D9"/>
      <c r="E9" s="102"/>
      <c r="F9" s="170"/>
    </row>
    <row r="10" spans="1:6" ht="12.75">
      <c r="A10" s="126">
        <v>9</v>
      </c>
      <c r="B10" s="126"/>
      <c r="D10"/>
      <c r="E10" s="102"/>
      <c r="F10" s="170"/>
    </row>
    <row r="11" spans="1:5" ht="12.75">
      <c r="A11" s="126">
        <v>10</v>
      </c>
      <c r="B11" s="93"/>
      <c r="C11" s="93"/>
      <c r="E11" s="115"/>
    </row>
    <row r="12" spans="1:3" ht="12.75">
      <c r="A12" s="126">
        <v>11</v>
      </c>
      <c r="B12" s="93"/>
      <c r="C12" s="93"/>
    </row>
    <row r="13" spans="1:5" ht="12.75">
      <c r="A13" s="126">
        <v>12</v>
      </c>
      <c r="B13" s="93"/>
      <c r="C13" s="93"/>
      <c r="E13" s="115"/>
    </row>
    <row r="14" spans="1:3" ht="12.75">
      <c r="A14" s="126">
        <v>13</v>
      </c>
      <c r="B14" s="93"/>
      <c r="C14" s="93"/>
    </row>
    <row r="15" spans="1:5" ht="12.75">
      <c r="A15" s="126">
        <v>14</v>
      </c>
      <c r="B15" s="93"/>
      <c r="C15" s="93"/>
      <c r="E15" s="115"/>
    </row>
    <row r="16" spans="1:5" ht="12.75">
      <c r="A16" s="126">
        <v>15</v>
      </c>
      <c r="B16" s="93"/>
      <c r="C16" s="93"/>
      <c r="E16" s="115"/>
    </row>
    <row r="17" spans="1:5" ht="12.75">
      <c r="A17" s="126">
        <v>16</v>
      </c>
      <c r="B17" s="93"/>
      <c r="C17" s="93"/>
      <c r="E17" s="115"/>
    </row>
    <row r="18" spans="1:5" ht="12.75">
      <c r="A18" s="126">
        <v>17</v>
      </c>
      <c r="B18" s="93"/>
      <c r="C18" s="93"/>
      <c r="E18" s="115"/>
    </row>
    <row r="19" spans="1:5" ht="12.75">
      <c r="A19" s="126">
        <v>18</v>
      </c>
      <c r="B19" s="93"/>
      <c r="C19" s="93"/>
      <c r="E19" s="115"/>
    </row>
    <row r="20" spans="1:5" ht="12.75">
      <c r="A20" s="126">
        <v>19</v>
      </c>
      <c r="B20" s="93"/>
      <c r="C20" s="93"/>
      <c r="E20" s="115"/>
    </row>
    <row r="21" spans="1:3" ht="12.75">
      <c r="A21" s="126">
        <v>20</v>
      </c>
      <c r="B21" s="93"/>
      <c r="C21" s="93"/>
    </row>
    <row r="22" spans="1:3" ht="12.75">
      <c r="A22" s="126">
        <v>21</v>
      </c>
      <c r="B22" s="93"/>
      <c r="C22" s="93"/>
    </row>
    <row r="23" spans="1:3" ht="12.75">
      <c r="A23" s="126">
        <v>22</v>
      </c>
      <c r="B23" s="93"/>
      <c r="C23" s="93"/>
    </row>
    <row r="24" spans="1:3" ht="12.75">
      <c r="A24" s="126">
        <v>23</v>
      </c>
      <c r="B24" s="93"/>
      <c r="C24" s="93"/>
    </row>
    <row r="25" spans="1:3" ht="12.75">
      <c r="A25" s="126">
        <v>24</v>
      </c>
      <c r="B25" s="93"/>
      <c r="C25" s="93"/>
    </row>
    <row r="26" spans="1:3" ht="12.75">
      <c r="A26" s="126">
        <v>25</v>
      </c>
      <c r="B26" s="93"/>
      <c r="C26" s="93"/>
    </row>
    <row r="27" spans="1:3" ht="12.75">
      <c r="A27" s="126">
        <v>26</v>
      </c>
      <c r="B27" s="93"/>
      <c r="C27" s="93"/>
    </row>
    <row r="28" spans="1:3" ht="12.75">
      <c r="A28" s="126">
        <v>27</v>
      </c>
      <c r="B28" s="93"/>
      <c r="C28" s="93"/>
    </row>
    <row r="29" spans="1:3" ht="12.75">
      <c r="A29" s="126">
        <v>28</v>
      </c>
      <c r="B29" s="93"/>
      <c r="C29" s="93"/>
    </row>
    <row r="30" spans="1:3" ht="12.75">
      <c r="A30" s="126">
        <v>29</v>
      </c>
      <c r="B30" s="93"/>
      <c r="C30" s="93"/>
    </row>
    <row r="31" spans="1:3" ht="12.75">
      <c r="A31" s="126">
        <v>30</v>
      </c>
      <c r="B31" s="93"/>
      <c r="C31" s="93"/>
    </row>
    <row r="32" spans="1:3" ht="12.75">
      <c r="A32" s="126">
        <v>31</v>
      </c>
      <c r="B32" s="93"/>
      <c r="C32" s="93"/>
    </row>
    <row r="33" spans="1:3" ht="12.75">
      <c r="A33" s="126">
        <v>32</v>
      </c>
      <c r="B33" s="93"/>
      <c r="C33" s="93"/>
    </row>
    <row r="34" spans="1:3" ht="12.75">
      <c r="A34" s="126">
        <v>33</v>
      </c>
      <c r="B34" s="93"/>
      <c r="C34" s="93"/>
    </row>
    <row r="35" spans="1:3" ht="12.75">
      <c r="A35" s="126">
        <v>34</v>
      </c>
      <c r="B35" s="93"/>
      <c r="C35" s="93"/>
    </row>
    <row r="36" spans="1:3" ht="12.75">
      <c r="A36" s="126">
        <v>35</v>
      </c>
      <c r="B36" s="93"/>
      <c r="C36" s="93"/>
    </row>
    <row r="37" spans="1:3" ht="12.75">
      <c r="A37" s="126">
        <v>36</v>
      </c>
      <c r="B37" s="93"/>
      <c r="C37" s="93"/>
    </row>
    <row r="38" spans="1:3" ht="12.75">
      <c r="A38" s="126">
        <v>37</v>
      </c>
      <c r="B38" s="93"/>
      <c r="C38" s="93"/>
    </row>
    <row r="39" spans="1:3" ht="12.75">
      <c r="A39" s="126">
        <v>38</v>
      </c>
      <c r="B39" s="93"/>
      <c r="C39" s="93"/>
    </row>
    <row r="40" spans="1:3" ht="12.75">
      <c r="A40" s="126">
        <v>39</v>
      </c>
      <c r="B40" s="93"/>
      <c r="C40" s="93"/>
    </row>
    <row r="41" spans="1:3" ht="12.75">
      <c r="A41" s="126">
        <v>40</v>
      </c>
      <c r="B41" s="93"/>
      <c r="C41" s="93"/>
    </row>
    <row r="42" spans="1:3" ht="12.75">
      <c r="A42" s="126">
        <v>41</v>
      </c>
      <c r="B42" s="93"/>
      <c r="C42" s="93"/>
    </row>
    <row r="43" spans="1:3" ht="12.75">
      <c r="A43" s="126">
        <v>42</v>
      </c>
      <c r="B43" s="93"/>
      <c r="C43" s="93"/>
    </row>
    <row r="44" spans="1:3" ht="12.75">
      <c r="A44" s="126">
        <v>43</v>
      </c>
      <c r="B44" s="93"/>
      <c r="C44" s="93"/>
    </row>
    <row r="45" spans="1:3" ht="12.75">
      <c r="A45" s="126">
        <v>44</v>
      </c>
      <c r="B45" s="93"/>
      <c r="C45" s="93"/>
    </row>
    <row r="46" spans="1:3" ht="12.75">
      <c r="A46" s="126">
        <v>45</v>
      </c>
      <c r="B46" s="93"/>
      <c r="C46" s="93"/>
    </row>
    <row r="47" spans="1:3" ht="12.75">
      <c r="A47" s="126">
        <v>46</v>
      </c>
      <c r="B47" s="93"/>
      <c r="C47" s="93"/>
    </row>
    <row r="48" spans="1:3" ht="12.75">
      <c r="A48" s="126">
        <v>47</v>
      </c>
      <c r="B48" s="93"/>
      <c r="C48" s="93"/>
    </row>
    <row r="49" spans="1:3" ht="12.75">
      <c r="A49" s="126">
        <v>48</v>
      </c>
      <c r="B49" s="93"/>
      <c r="C49" s="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Q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3.57421875" style="0" customWidth="1"/>
    <col min="4" max="4" width="4.140625" style="0" customWidth="1"/>
    <col min="5" max="5" width="2.8515625" style="0" customWidth="1"/>
    <col min="6" max="6" width="8.7109375" style="0" customWidth="1"/>
    <col min="7" max="7" width="4.57421875" style="0" customWidth="1"/>
    <col min="8" max="8" width="3.28125" style="0" customWidth="1"/>
    <col min="9" max="9" width="7.140625" style="0" customWidth="1"/>
    <col min="11" max="13" width="4.140625" style="0" customWidth="1"/>
    <col min="14" max="14" width="2.7109375" style="0" customWidth="1"/>
    <col min="15" max="15" width="8.7109375" style="0" customWidth="1"/>
    <col min="16" max="16" width="4.57421875" style="0" customWidth="1"/>
    <col min="17" max="17" width="3.28125" style="0" customWidth="1"/>
  </cols>
  <sheetData>
    <row r="1" spans="1:3" ht="12.75">
      <c r="A1" s="127" t="s">
        <v>79</v>
      </c>
      <c r="C1" s="93" t="s">
        <v>78</v>
      </c>
    </row>
    <row r="2" spans="1:3" ht="12.75">
      <c r="A2" s="127" t="s">
        <v>74</v>
      </c>
      <c r="C2" s="93" t="s">
        <v>77</v>
      </c>
    </row>
    <row r="3" spans="1:6" ht="12.75">
      <c r="A3" s="127" t="s">
        <v>76</v>
      </c>
      <c r="C3" s="154">
        <v>41194</v>
      </c>
      <c r="D3" s="154"/>
      <c r="E3" s="154"/>
      <c r="F3" s="154"/>
    </row>
    <row r="10" spans="1:14" ht="15.75">
      <c r="A10" s="140"/>
      <c r="B10" s="140" t="s">
        <v>75</v>
      </c>
      <c r="C10" s="140"/>
      <c r="D10" s="140"/>
      <c r="E10" s="140"/>
      <c r="I10" s="140"/>
      <c r="J10" s="140"/>
      <c r="K10" s="140" t="s">
        <v>75</v>
      </c>
      <c r="L10" s="140"/>
      <c r="M10" s="140"/>
      <c r="N10" s="140"/>
    </row>
    <row r="12" spans="2:16" ht="12.75">
      <c r="B12" s="127" t="str">
        <f>$C$1</f>
        <v>Testikisat</v>
      </c>
      <c r="F12" s="127"/>
      <c r="G12" s="127"/>
      <c r="K12" s="127" t="str">
        <f>$C$1</f>
        <v>Testikisat</v>
      </c>
      <c r="O12" s="127"/>
      <c r="P12" s="127"/>
    </row>
    <row r="13" spans="2:13" ht="12.75">
      <c r="B13" s="153">
        <f>$C$3</f>
        <v>41194</v>
      </c>
      <c r="C13" s="153"/>
      <c r="D13" s="153"/>
      <c r="K13" s="153">
        <f>$C$3</f>
        <v>41194</v>
      </c>
      <c r="L13" s="153"/>
      <c r="M13" s="153"/>
    </row>
    <row r="14" spans="1:16" ht="15.75">
      <c r="A14" s="141"/>
      <c r="B14" s="94"/>
      <c r="C14" s="140"/>
      <c r="D14" s="140"/>
      <c r="E14" s="140"/>
      <c r="F14" s="139"/>
      <c r="G14" s="139"/>
      <c r="I14" s="140"/>
      <c r="J14" s="140"/>
      <c r="L14" s="140"/>
      <c r="M14" s="140"/>
      <c r="N14" s="140"/>
      <c r="O14" s="139"/>
      <c r="P14" s="139"/>
    </row>
    <row r="16" spans="1:16" ht="15.75">
      <c r="A16" s="138" t="s">
        <v>74</v>
      </c>
      <c r="B16" s="138" t="str">
        <f>$C$2</f>
        <v>PKO-16</v>
      </c>
      <c r="C16" s="138"/>
      <c r="D16" s="138"/>
      <c r="E16" s="138"/>
      <c r="F16" s="133" t="s">
        <v>73</v>
      </c>
      <c r="G16" s="131"/>
      <c r="H16" s="133"/>
      <c r="I16" s="138"/>
      <c r="J16" s="138" t="s">
        <v>74</v>
      </c>
      <c r="K16" s="138" t="str">
        <f>$C$2</f>
        <v>PKO-16</v>
      </c>
      <c r="L16" s="138"/>
      <c r="M16" s="138"/>
      <c r="N16" s="138"/>
      <c r="O16" s="133" t="s">
        <v>73</v>
      </c>
      <c r="P16" s="131"/>
    </row>
    <row r="17" spans="1:16" ht="12.75">
      <c r="A17" s="72"/>
      <c r="B17" s="72"/>
      <c r="C17" s="72"/>
      <c r="D17" s="72"/>
      <c r="E17" s="72"/>
      <c r="F17" s="133"/>
      <c r="G17" s="133"/>
      <c r="H17" s="72"/>
      <c r="I17" s="72"/>
      <c r="J17" s="72"/>
      <c r="K17" s="72"/>
      <c r="L17" s="72"/>
      <c r="M17" s="72"/>
      <c r="N17" s="72"/>
      <c r="O17" s="133"/>
      <c r="P17" s="133"/>
    </row>
    <row r="18" spans="1:16" ht="12.75">
      <c r="A18" s="137"/>
      <c r="B18" s="133"/>
      <c r="C18" s="133"/>
      <c r="D18" s="133"/>
      <c r="E18" s="133"/>
      <c r="F18" s="137"/>
      <c r="G18" s="133"/>
      <c r="H18" s="133"/>
      <c r="I18" s="133"/>
      <c r="J18" s="137"/>
      <c r="K18" s="133"/>
      <c r="L18" s="133"/>
      <c r="M18" s="133"/>
      <c r="N18" s="133"/>
      <c r="O18" s="137"/>
      <c r="P18" s="72"/>
    </row>
    <row r="19" spans="1:16" ht="12.75">
      <c r="A19" s="134" t="s">
        <v>40</v>
      </c>
      <c r="B19" s="134"/>
      <c r="C19" s="134"/>
      <c r="D19" s="134"/>
      <c r="E19" s="134"/>
      <c r="F19" s="134" t="s">
        <v>40</v>
      </c>
      <c r="G19" s="134"/>
      <c r="H19" s="134"/>
      <c r="I19" s="134"/>
      <c r="J19" s="134" t="s">
        <v>40</v>
      </c>
      <c r="K19" s="134"/>
      <c r="L19" s="134"/>
      <c r="M19" s="134"/>
      <c r="N19" s="134"/>
      <c r="O19" s="134" t="s">
        <v>40</v>
      </c>
      <c r="P19" s="133"/>
    </row>
    <row r="20" spans="1:16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5.75">
      <c r="A21" s="135"/>
      <c r="B21" s="136"/>
      <c r="C21" s="136"/>
      <c r="D21" s="136"/>
      <c r="E21" s="136"/>
      <c r="F21" s="135"/>
      <c r="G21" s="136"/>
      <c r="H21" s="136"/>
      <c r="I21" s="136"/>
      <c r="J21" s="135"/>
      <c r="K21" s="136"/>
      <c r="L21" s="136"/>
      <c r="M21" s="136"/>
      <c r="N21" s="136"/>
      <c r="O21" s="135"/>
      <c r="P21" s="133"/>
    </row>
    <row r="22" spans="1:16" ht="12.75">
      <c r="A22" s="134" t="s">
        <v>41</v>
      </c>
      <c r="B22" s="134"/>
      <c r="C22" s="134"/>
      <c r="D22" s="134"/>
      <c r="E22" s="134"/>
      <c r="F22" s="134" t="s">
        <v>41</v>
      </c>
      <c r="G22" s="134"/>
      <c r="H22" s="134"/>
      <c r="I22" s="134"/>
      <c r="J22" s="134" t="s">
        <v>41</v>
      </c>
      <c r="K22" s="134"/>
      <c r="L22" s="134"/>
      <c r="M22" s="134"/>
      <c r="N22" s="134"/>
      <c r="O22" s="134" t="s">
        <v>41</v>
      </c>
      <c r="P22" s="133"/>
    </row>
    <row r="23" spans="1:16" ht="12.75">
      <c r="A23" s="127"/>
      <c r="B23" s="127"/>
      <c r="C23" s="127"/>
      <c r="D23" s="127"/>
      <c r="E23" s="127"/>
      <c r="F23" s="127"/>
      <c r="G23" s="127"/>
      <c r="H23" s="133"/>
      <c r="I23" s="133"/>
      <c r="J23" s="127"/>
      <c r="K23" s="127"/>
      <c r="L23" s="127"/>
      <c r="M23" s="127"/>
      <c r="N23" s="127"/>
      <c r="O23" s="127"/>
      <c r="P23" s="127"/>
    </row>
    <row r="24" spans="1:16" ht="12.75">
      <c r="A24" s="127"/>
      <c r="B24" s="127"/>
      <c r="C24" s="127"/>
      <c r="D24" s="127"/>
      <c r="E24" s="127"/>
      <c r="F24" s="127"/>
      <c r="G24" s="127"/>
      <c r="H24" s="133"/>
      <c r="I24" s="133"/>
      <c r="J24" s="127"/>
      <c r="K24" s="127"/>
      <c r="L24" s="127"/>
      <c r="M24" s="127"/>
      <c r="N24" s="127"/>
      <c r="O24" s="127"/>
      <c r="P24" s="127"/>
    </row>
    <row r="25" spans="1:17" ht="12.75">
      <c r="A25" s="127" t="s">
        <v>72</v>
      </c>
      <c r="B25" s="8"/>
      <c r="C25" s="130" t="s">
        <v>65</v>
      </c>
      <c r="D25" s="8"/>
      <c r="E25" s="127"/>
      <c r="F25" s="127"/>
      <c r="G25" s="131"/>
      <c r="H25" s="131"/>
      <c r="I25" s="127"/>
      <c r="J25" s="127" t="s">
        <v>72</v>
      </c>
      <c r="K25" s="8"/>
      <c r="L25" s="130" t="s">
        <v>65</v>
      </c>
      <c r="M25" s="8"/>
      <c r="N25" s="127"/>
      <c r="O25" s="127"/>
      <c r="P25" s="131"/>
      <c r="Q25" s="131"/>
    </row>
    <row r="26" spans="1:16" ht="12.75">
      <c r="A26" s="127"/>
      <c r="C26" s="127"/>
      <c r="E26" s="127"/>
      <c r="F26" s="129" t="s">
        <v>71</v>
      </c>
      <c r="G26" s="127"/>
      <c r="H26" s="127"/>
      <c r="I26" s="127"/>
      <c r="J26" s="127"/>
      <c r="L26" s="127"/>
      <c r="N26" s="127"/>
      <c r="O26" s="129" t="s">
        <v>71</v>
      </c>
      <c r="P26" s="127"/>
    </row>
    <row r="27" spans="1:16" ht="12.75">
      <c r="A27" s="127" t="s">
        <v>70</v>
      </c>
      <c r="B27" s="8"/>
      <c r="C27" s="130" t="s">
        <v>65</v>
      </c>
      <c r="D27" s="8"/>
      <c r="E27" s="127"/>
      <c r="F27" s="127"/>
      <c r="G27" s="127"/>
      <c r="H27" s="127"/>
      <c r="I27" s="127"/>
      <c r="J27" s="127" t="s">
        <v>70</v>
      </c>
      <c r="K27" s="8"/>
      <c r="L27" s="130" t="s">
        <v>65</v>
      </c>
      <c r="M27" s="8"/>
      <c r="N27" s="127"/>
      <c r="O27" s="127"/>
      <c r="P27" s="127"/>
    </row>
    <row r="28" spans="1:16" ht="12.75">
      <c r="A28" s="127"/>
      <c r="C28" s="127"/>
      <c r="E28" s="127"/>
      <c r="F28" s="130" t="s">
        <v>65</v>
      </c>
      <c r="G28" s="127"/>
      <c r="H28" s="127"/>
      <c r="I28" s="127"/>
      <c r="J28" s="127"/>
      <c r="L28" s="127"/>
      <c r="N28" s="127"/>
      <c r="O28" s="130" t="s">
        <v>65</v>
      </c>
      <c r="P28" s="127"/>
    </row>
    <row r="29" spans="1:16" ht="12.75">
      <c r="A29" s="127" t="s">
        <v>69</v>
      </c>
      <c r="B29" s="8"/>
      <c r="C29" s="130" t="s">
        <v>65</v>
      </c>
      <c r="D29" s="8"/>
      <c r="E29" s="127"/>
      <c r="F29" s="132" t="s">
        <v>68</v>
      </c>
      <c r="G29" s="127"/>
      <c r="H29" s="127"/>
      <c r="I29" s="127"/>
      <c r="J29" s="127" t="s">
        <v>69</v>
      </c>
      <c r="K29" s="8"/>
      <c r="L29" s="130" t="s">
        <v>65</v>
      </c>
      <c r="M29" s="8"/>
      <c r="N29" s="127"/>
      <c r="O29" s="132" t="s">
        <v>68</v>
      </c>
      <c r="P29" s="127"/>
    </row>
    <row r="30" spans="1:16" ht="12.75">
      <c r="A30" s="127"/>
      <c r="C30" s="127"/>
      <c r="E30" s="127"/>
      <c r="F30" s="127"/>
      <c r="G30" s="127"/>
      <c r="H30" s="127"/>
      <c r="I30" s="127"/>
      <c r="J30" s="127"/>
      <c r="L30" s="127"/>
      <c r="N30" s="127"/>
      <c r="O30" s="127"/>
      <c r="P30" s="127"/>
    </row>
    <row r="31" spans="1:16" ht="12.75">
      <c r="A31" s="127" t="s">
        <v>67</v>
      </c>
      <c r="B31" s="8"/>
      <c r="C31" s="130" t="s">
        <v>65</v>
      </c>
      <c r="D31" s="8"/>
      <c r="E31" s="127"/>
      <c r="F31" s="127"/>
      <c r="G31" s="127"/>
      <c r="H31" s="127"/>
      <c r="I31" s="127"/>
      <c r="J31" s="127" t="s">
        <v>67</v>
      </c>
      <c r="K31" s="8"/>
      <c r="L31" s="130" t="s">
        <v>65</v>
      </c>
      <c r="M31" s="8"/>
      <c r="N31" s="127"/>
      <c r="O31" s="127"/>
      <c r="P31" s="127"/>
    </row>
    <row r="32" spans="1:17" ht="12.75">
      <c r="A32" s="127"/>
      <c r="C32" s="127"/>
      <c r="E32" s="127"/>
      <c r="F32" s="127"/>
      <c r="G32" s="131"/>
      <c r="H32" s="131"/>
      <c r="I32" s="127"/>
      <c r="J32" s="127"/>
      <c r="L32" s="127"/>
      <c r="N32" s="127"/>
      <c r="O32" s="127"/>
      <c r="P32" s="131"/>
      <c r="Q32" s="131"/>
    </row>
    <row r="33" spans="1:16" ht="12.75">
      <c r="A33" s="127" t="s">
        <v>66</v>
      </c>
      <c r="B33" s="8"/>
      <c r="C33" s="130" t="s">
        <v>65</v>
      </c>
      <c r="D33" s="8"/>
      <c r="E33" s="127"/>
      <c r="F33" s="129" t="s">
        <v>64</v>
      </c>
      <c r="G33" s="127"/>
      <c r="H33" s="127"/>
      <c r="I33" s="127"/>
      <c r="J33" s="127" t="s">
        <v>66</v>
      </c>
      <c r="K33" s="8"/>
      <c r="L33" s="130" t="s">
        <v>65</v>
      </c>
      <c r="M33" s="8"/>
      <c r="N33" s="127"/>
      <c r="O33" s="129" t="s">
        <v>64</v>
      </c>
      <c r="P33" s="127"/>
    </row>
    <row r="34" spans="1:16" ht="12.75">
      <c r="A34" s="127"/>
      <c r="B34" s="130"/>
      <c r="C34" s="127"/>
      <c r="D34" s="127"/>
      <c r="E34" s="127"/>
      <c r="F34" s="133"/>
      <c r="G34" s="127"/>
      <c r="H34" s="127"/>
      <c r="I34" s="127"/>
      <c r="J34" s="127"/>
      <c r="K34" s="130"/>
      <c r="L34" s="127"/>
      <c r="M34" s="127"/>
      <c r="N34" s="127"/>
      <c r="O34" s="133"/>
      <c r="P34" s="127"/>
    </row>
    <row r="35" ht="0.75" customHeight="1"/>
    <row r="36" ht="0.75" customHeight="1"/>
    <row r="37" ht="0.75" customHeight="1"/>
    <row r="38" ht="0.75" customHeight="1"/>
    <row r="40" spans="1:14" ht="15.75">
      <c r="A40" s="140"/>
      <c r="B40" s="140" t="s">
        <v>75</v>
      </c>
      <c r="C40" s="140"/>
      <c r="D40" s="140"/>
      <c r="E40" s="140"/>
      <c r="I40" s="140"/>
      <c r="J40" s="140"/>
      <c r="K40" s="140" t="s">
        <v>75</v>
      </c>
      <c r="L40" s="140"/>
      <c r="M40" s="140"/>
      <c r="N40" s="140"/>
    </row>
    <row r="42" spans="2:16" ht="12.75">
      <c r="B42" s="127" t="str">
        <f>$C$1</f>
        <v>Testikisat</v>
      </c>
      <c r="F42" s="127"/>
      <c r="G42" s="127"/>
      <c r="K42" s="127" t="str">
        <f>$C$1</f>
        <v>Testikisat</v>
      </c>
      <c r="O42" s="127"/>
      <c r="P42" s="127"/>
    </row>
    <row r="43" spans="2:13" ht="12.75">
      <c r="B43" s="153">
        <f>$C$3</f>
        <v>41194</v>
      </c>
      <c r="C43" s="153"/>
      <c r="D43" s="153"/>
      <c r="K43" s="153">
        <f>$C$3</f>
        <v>41194</v>
      </c>
      <c r="L43" s="153"/>
      <c r="M43" s="153"/>
    </row>
    <row r="44" spans="1:16" ht="15.75">
      <c r="A44" s="140"/>
      <c r="C44" s="140"/>
      <c r="D44" s="140"/>
      <c r="E44" s="140"/>
      <c r="F44" s="139"/>
      <c r="G44" s="139"/>
      <c r="I44" s="140"/>
      <c r="J44" s="140"/>
      <c r="L44" s="140"/>
      <c r="M44" s="140"/>
      <c r="N44" s="140"/>
      <c r="O44" s="139"/>
      <c r="P44" s="139"/>
    </row>
    <row r="46" spans="1:16" ht="15.75">
      <c r="A46" s="138" t="s">
        <v>74</v>
      </c>
      <c r="B46" s="138" t="str">
        <f>$C$2</f>
        <v>PKO-16</v>
      </c>
      <c r="C46" s="138"/>
      <c r="D46" s="138"/>
      <c r="E46" s="138"/>
      <c r="F46" s="133" t="s">
        <v>73</v>
      </c>
      <c r="G46" s="131"/>
      <c r="H46" s="133"/>
      <c r="I46" s="138"/>
      <c r="J46" s="138" t="s">
        <v>74</v>
      </c>
      <c r="K46" s="138" t="str">
        <f>$C$2</f>
        <v>PKO-16</v>
      </c>
      <c r="L46" s="138"/>
      <c r="M46" s="138"/>
      <c r="N46" s="138"/>
      <c r="O46" s="133" t="s">
        <v>73</v>
      </c>
      <c r="P46" s="131"/>
    </row>
    <row r="47" spans="1:16" ht="12.75">
      <c r="A47" s="72"/>
      <c r="B47" s="72"/>
      <c r="C47" s="72"/>
      <c r="D47" s="72"/>
      <c r="E47" s="72"/>
      <c r="F47" s="133"/>
      <c r="G47" s="133"/>
      <c r="H47" s="72"/>
      <c r="I47" s="72"/>
      <c r="J47" s="72"/>
      <c r="K47" s="72"/>
      <c r="L47" s="72"/>
      <c r="M47" s="72"/>
      <c r="N47" s="72"/>
      <c r="O47" s="133"/>
      <c r="P47" s="133"/>
    </row>
    <row r="48" spans="1:16" ht="12.75">
      <c r="A48" s="137"/>
      <c r="B48" s="133"/>
      <c r="C48" s="133"/>
      <c r="D48" s="133"/>
      <c r="E48" s="133"/>
      <c r="F48" s="137"/>
      <c r="G48" s="133"/>
      <c r="H48" s="133"/>
      <c r="I48" s="133"/>
      <c r="J48" s="137"/>
      <c r="K48" s="133"/>
      <c r="L48" s="133"/>
      <c r="M48" s="133"/>
      <c r="N48" s="133"/>
      <c r="O48" s="137"/>
      <c r="P48" s="72"/>
    </row>
    <row r="49" spans="1:16" ht="12.75">
      <c r="A49" s="134" t="s">
        <v>40</v>
      </c>
      <c r="B49" s="134"/>
      <c r="C49" s="134"/>
      <c r="D49" s="134"/>
      <c r="E49" s="134"/>
      <c r="F49" s="134" t="s">
        <v>40</v>
      </c>
      <c r="G49" s="134"/>
      <c r="H49" s="134"/>
      <c r="I49" s="134"/>
      <c r="J49" s="134" t="s">
        <v>40</v>
      </c>
      <c r="K49" s="134"/>
      <c r="L49" s="134"/>
      <c r="M49" s="134"/>
      <c r="N49" s="134"/>
      <c r="O49" s="134" t="s">
        <v>40</v>
      </c>
      <c r="P49" s="133"/>
    </row>
    <row r="50" spans="1:16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</row>
    <row r="51" spans="1:16" ht="15.75">
      <c r="A51" s="135"/>
      <c r="B51" s="136"/>
      <c r="C51" s="136"/>
      <c r="D51" s="136"/>
      <c r="E51" s="136"/>
      <c r="F51" s="135"/>
      <c r="G51" s="136"/>
      <c r="H51" s="136"/>
      <c r="I51" s="136"/>
      <c r="J51" s="135"/>
      <c r="K51" s="136"/>
      <c r="L51" s="136"/>
      <c r="M51" s="136"/>
      <c r="N51" s="136"/>
      <c r="O51" s="135"/>
      <c r="P51" s="133"/>
    </row>
    <row r="52" spans="1:16" ht="12.75">
      <c r="A52" s="134" t="s">
        <v>41</v>
      </c>
      <c r="B52" s="134"/>
      <c r="C52" s="134"/>
      <c r="D52" s="134"/>
      <c r="E52" s="134"/>
      <c r="F52" s="134" t="s">
        <v>41</v>
      </c>
      <c r="G52" s="134"/>
      <c r="H52" s="134"/>
      <c r="I52" s="134"/>
      <c r="J52" s="134" t="s">
        <v>41</v>
      </c>
      <c r="K52" s="134"/>
      <c r="L52" s="134"/>
      <c r="M52" s="134"/>
      <c r="N52" s="134"/>
      <c r="O52" s="134" t="s">
        <v>41</v>
      </c>
      <c r="P52" s="133"/>
    </row>
    <row r="53" spans="1:16" ht="12.75">
      <c r="A53" s="127"/>
      <c r="B53" s="127"/>
      <c r="C53" s="127"/>
      <c r="D53" s="127"/>
      <c r="E53" s="127"/>
      <c r="F53" s="127"/>
      <c r="G53" s="127"/>
      <c r="H53" s="133"/>
      <c r="I53" s="133"/>
      <c r="J53" s="127"/>
      <c r="K53" s="127"/>
      <c r="L53" s="127"/>
      <c r="M53" s="127"/>
      <c r="N53" s="127"/>
      <c r="O53" s="127"/>
      <c r="P53" s="127"/>
    </row>
    <row r="54" spans="1:16" ht="12.75">
      <c r="A54" s="127"/>
      <c r="B54" s="127"/>
      <c r="C54" s="127"/>
      <c r="D54" s="127"/>
      <c r="E54" s="127"/>
      <c r="F54" s="127"/>
      <c r="G54" s="127"/>
      <c r="H54" s="133"/>
      <c r="I54" s="133"/>
      <c r="J54" s="127"/>
      <c r="K54" s="127"/>
      <c r="L54" s="127"/>
      <c r="M54" s="127"/>
      <c r="N54" s="127"/>
      <c r="O54" s="127"/>
      <c r="P54" s="127"/>
    </row>
    <row r="55" spans="1:17" ht="12.75">
      <c r="A55" s="127" t="s">
        <v>72</v>
      </c>
      <c r="B55" s="8"/>
      <c r="C55" s="130" t="s">
        <v>65</v>
      </c>
      <c r="D55" s="8"/>
      <c r="E55" s="127"/>
      <c r="F55" s="127"/>
      <c r="G55" s="131"/>
      <c r="H55" s="131"/>
      <c r="I55" s="127"/>
      <c r="J55" s="127" t="s">
        <v>72</v>
      </c>
      <c r="K55" s="8"/>
      <c r="L55" s="130" t="s">
        <v>65</v>
      </c>
      <c r="M55" s="8"/>
      <c r="N55" s="127"/>
      <c r="O55" s="127"/>
      <c r="P55" s="131"/>
      <c r="Q55" s="131"/>
    </row>
    <row r="56" spans="1:16" ht="12.75">
      <c r="A56" s="127"/>
      <c r="C56" s="127"/>
      <c r="E56" s="127"/>
      <c r="F56" s="129" t="s">
        <v>71</v>
      </c>
      <c r="G56" s="127"/>
      <c r="H56" s="127"/>
      <c r="I56" s="127"/>
      <c r="J56" s="127"/>
      <c r="L56" s="127"/>
      <c r="N56" s="127"/>
      <c r="O56" s="129" t="s">
        <v>71</v>
      </c>
      <c r="P56" s="127"/>
    </row>
    <row r="57" spans="1:16" ht="12.75">
      <c r="A57" s="127" t="s">
        <v>70</v>
      </c>
      <c r="B57" s="8"/>
      <c r="C57" s="130" t="s">
        <v>65</v>
      </c>
      <c r="D57" s="8"/>
      <c r="E57" s="127"/>
      <c r="F57" s="127"/>
      <c r="G57" s="127"/>
      <c r="H57" s="127"/>
      <c r="I57" s="127"/>
      <c r="J57" s="127" t="s">
        <v>70</v>
      </c>
      <c r="K57" s="8"/>
      <c r="L57" s="130" t="s">
        <v>65</v>
      </c>
      <c r="M57" s="8"/>
      <c r="N57" s="127"/>
      <c r="O57" s="127"/>
      <c r="P57" s="127"/>
    </row>
    <row r="58" spans="1:16" ht="12.75">
      <c r="A58" s="127"/>
      <c r="C58" s="127"/>
      <c r="E58" s="127"/>
      <c r="F58" s="130" t="s">
        <v>65</v>
      </c>
      <c r="G58" s="127"/>
      <c r="H58" s="127"/>
      <c r="I58" s="127"/>
      <c r="J58" s="127"/>
      <c r="L58" s="127"/>
      <c r="N58" s="127"/>
      <c r="O58" s="130" t="s">
        <v>65</v>
      </c>
      <c r="P58" s="127"/>
    </row>
    <row r="59" spans="1:16" ht="12.75">
      <c r="A59" s="127" t="s">
        <v>69</v>
      </c>
      <c r="B59" s="8"/>
      <c r="C59" s="130" t="s">
        <v>65</v>
      </c>
      <c r="D59" s="8"/>
      <c r="E59" s="127"/>
      <c r="F59" s="132" t="s">
        <v>68</v>
      </c>
      <c r="G59" s="127"/>
      <c r="H59" s="127"/>
      <c r="I59" s="127"/>
      <c r="J59" s="127" t="s">
        <v>69</v>
      </c>
      <c r="K59" s="8"/>
      <c r="L59" s="130" t="s">
        <v>65</v>
      </c>
      <c r="M59" s="8"/>
      <c r="N59" s="127"/>
      <c r="O59" s="132" t="s">
        <v>68</v>
      </c>
      <c r="P59" s="127"/>
    </row>
    <row r="60" spans="1:16" ht="12.75">
      <c r="A60" s="127"/>
      <c r="C60" s="127"/>
      <c r="E60" s="127"/>
      <c r="F60" s="127"/>
      <c r="G60" s="127"/>
      <c r="H60" s="127"/>
      <c r="I60" s="127"/>
      <c r="J60" s="127"/>
      <c r="L60" s="127"/>
      <c r="N60" s="127"/>
      <c r="O60" s="127"/>
      <c r="P60" s="127"/>
    </row>
    <row r="61" spans="1:16" ht="12.75">
      <c r="A61" s="127" t="s">
        <v>67</v>
      </c>
      <c r="B61" s="8"/>
      <c r="C61" s="130" t="s">
        <v>65</v>
      </c>
      <c r="D61" s="8"/>
      <c r="E61" s="127"/>
      <c r="F61" s="127"/>
      <c r="G61" s="127"/>
      <c r="H61" s="127"/>
      <c r="I61" s="127"/>
      <c r="J61" s="127" t="s">
        <v>67</v>
      </c>
      <c r="K61" s="8"/>
      <c r="L61" s="130" t="s">
        <v>65</v>
      </c>
      <c r="M61" s="8"/>
      <c r="N61" s="127"/>
      <c r="O61" s="127"/>
      <c r="P61" s="127"/>
    </row>
    <row r="62" spans="1:17" ht="12.75">
      <c r="A62" s="127"/>
      <c r="C62" s="127"/>
      <c r="E62" s="127"/>
      <c r="F62" s="127"/>
      <c r="G62" s="131"/>
      <c r="H62" s="131"/>
      <c r="I62" s="127"/>
      <c r="J62" s="127"/>
      <c r="L62" s="127"/>
      <c r="N62" s="127"/>
      <c r="O62" s="127"/>
      <c r="P62" s="131"/>
      <c r="Q62" s="131"/>
    </row>
    <row r="63" spans="1:16" ht="12.75">
      <c r="A63" s="127" t="s">
        <v>66</v>
      </c>
      <c r="B63" s="8"/>
      <c r="C63" s="130" t="s">
        <v>65</v>
      </c>
      <c r="D63" s="8"/>
      <c r="E63" s="127"/>
      <c r="F63" s="129" t="s">
        <v>64</v>
      </c>
      <c r="G63" s="127"/>
      <c r="H63" s="127"/>
      <c r="I63" s="127"/>
      <c r="J63" s="127" t="s">
        <v>66</v>
      </c>
      <c r="K63" s="8"/>
      <c r="L63" s="130" t="s">
        <v>65</v>
      </c>
      <c r="M63" s="8"/>
      <c r="N63" s="127"/>
      <c r="O63" s="129" t="s">
        <v>64</v>
      </c>
      <c r="P63" s="127"/>
    </row>
    <row r="70" spans="1:14" ht="15.75">
      <c r="A70" s="140"/>
      <c r="B70" s="140" t="s">
        <v>75</v>
      </c>
      <c r="C70" s="140"/>
      <c r="D70" s="140"/>
      <c r="E70" s="140"/>
      <c r="I70" s="140"/>
      <c r="J70" s="140"/>
      <c r="K70" s="140" t="s">
        <v>75</v>
      </c>
      <c r="L70" s="140"/>
      <c r="M70" s="140"/>
      <c r="N70" s="140"/>
    </row>
    <row r="72" spans="2:16" ht="12.75">
      <c r="B72" s="127" t="str">
        <f>$C$1</f>
        <v>Testikisat</v>
      </c>
      <c r="F72" s="127"/>
      <c r="G72" s="127"/>
      <c r="K72" s="127" t="str">
        <f>$C$1</f>
        <v>Testikisat</v>
      </c>
      <c r="O72" s="127"/>
      <c r="P72" s="127"/>
    </row>
    <row r="73" spans="2:13" ht="12.75">
      <c r="B73" s="153">
        <f>$C$3</f>
        <v>41194</v>
      </c>
      <c r="C73" s="153"/>
      <c r="D73" s="153"/>
      <c r="K73" s="153">
        <f>$C$3</f>
        <v>41194</v>
      </c>
      <c r="L73" s="153"/>
      <c r="M73" s="153"/>
    </row>
    <row r="74" spans="1:16" ht="15.75">
      <c r="A74" s="141"/>
      <c r="C74" s="140"/>
      <c r="D74" s="140"/>
      <c r="E74" s="140"/>
      <c r="F74" s="139"/>
      <c r="G74" s="139"/>
      <c r="I74" s="140"/>
      <c r="J74" s="140"/>
      <c r="L74" s="140"/>
      <c r="M74" s="140"/>
      <c r="N74" s="140"/>
      <c r="O74" s="139"/>
      <c r="P74" s="139"/>
    </row>
    <row r="76" spans="1:16" ht="15.75">
      <c r="A76" s="138" t="s">
        <v>74</v>
      </c>
      <c r="B76" s="138" t="str">
        <f>$C$2</f>
        <v>PKO-16</v>
      </c>
      <c r="C76" s="138"/>
      <c r="D76" s="138"/>
      <c r="E76" s="138"/>
      <c r="F76" s="133" t="s">
        <v>73</v>
      </c>
      <c r="G76" s="131"/>
      <c r="H76" s="133"/>
      <c r="I76" s="138"/>
      <c r="J76" s="138" t="s">
        <v>74</v>
      </c>
      <c r="K76" s="138" t="str">
        <f>$C$2</f>
        <v>PKO-16</v>
      </c>
      <c r="L76" s="138"/>
      <c r="M76" s="138"/>
      <c r="N76" s="138"/>
      <c r="O76" s="133" t="s">
        <v>73</v>
      </c>
      <c r="P76" s="131"/>
    </row>
    <row r="77" spans="1:16" ht="12.75">
      <c r="A77" s="72"/>
      <c r="B77" s="72"/>
      <c r="C77" s="72"/>
      <c r="D77" s="72"/>
      <c r="E77" s="72"/>
      <c r="F77" s="133"/>
      <c r="G77" s="133"/>
      <c r="H77" s="72"/>
      <c r="I77" s="72"/>
      <c r="J77" s="72"/>
      <c r="K77" s="72"/>
      <c r="L77" s="72"/>
      <c r="M77" s="72"/>
      <c r="N77" s="72"/>
      <c r="O77" s="133"/>
      <c r="P77" s="133"/>
    </row>
    <row r="78" spans="1:16" ht="12.75">
      <c r="A78" s="137"/>
      <c r="B78" s="133"/>
      <c r="C78" s="133"/>
      <c r="D78" s="133"/>
      <c r="E78" s="133"/>
      <c r="F78" s="137"/>
      <c r="G78" s="133"/>
      <c r="H78" s="133"/>
      <c r="I78" s="133"/>
      <c r="J78" s="137"/>
      <c r="K78" s="133"/>
      <c r="L78" s="133"/>
      <c r="M78" s="133"/>
      <c r="N78" s="133"/>
      <c r="O78" s="137"/>
      <c r="P78" s="72"/>
    </row>
    <row r="79" spans="1:16" ht="12.75">
      <c r="A79" s="134" t="s">
        <v>40</v>
      </c>
      <c r="B79" s="134"/>
      <c r="C79" s="134"/>
      <c r="D79" s="134"/>
      <c r="E79" s="134"/>
      <c r="F79" s="134" t="s">
        <v>40</v>
      </c>
      <c r="G79" s="134"/>
      <c r="H79" s="134"/>
      <c r="I79" s="134"/>
      <c r="J79" s="134" t="s">
        <v>40</v>
      </c>
      <c r="K79" s="134"/>
      <c r="L79" s="134"/>
      <c r="M79" s="134"/>
      <c r="N79" s="134"/>
      <c r="O79" s="134" t="s">
        <v>40</v>
      </c>
      <c r="P79" s="133"/>
    </row>
    <row r="80" spans="1:16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1:16" ht="15.75">
      <c r="A81" s="135"/>
      <c r="B81" s="136"/>
      <c r="C81" s="136"/>
      <c r="D81" s="136"/>
      <c r="E81" s="136"/>
      <c r="F81" s="135"/>
      <c r="G81" s="136"/>
      <c r="H81" s="136"/>
      <c r="I81" s="136"/>
      <c r="J81" s="135"/>
      <c r="K81" s="136"/>
      <c r="L81" s="136"/>
      <c r="M81" s="136"/>
      <c r="N81" s="136"/>
      <c r="O81" s="135"/>
      <c r="P81" s="133"/>
    </row>
    <row r="82" spans="1:16" ht="12.75">
      <c r="A82" s="134" t="s">
        <v>41</v>
      </c>
      <c r="B82" s="134"/>
      <c r="C82" s="134"/>
      <c r="D82" s="134"/>
      <c r="E82" s="134"/>
      <c r="F82" s="134" t="s">
        <v>41</v>
      </c>
      <c r="G82" s="134"/>
      <c r="H82" s="134"/>
      <c r="I82" s="134"/>
      <c r="J82" s="134" t="s">
        <v>41</v>
      </c>
      <c r="K82" s="134"/>
      <c r="L82" s="134"/>
      <c r="M82" s="134"/>
      <c r="N82" s="134"/>
      <c r="O82" s="134" t="s">
        <v>41</v>
      </c>
      <c r="P82" s="133"/>
    </row>
    <row r="83" spans="1:16" ht="12.75">
      <c r="A83" s="127"/>
      <c r="B83" s="127"/>
      <c r="C83" s="127"/>
      <c r="D83" s="127"/>
      <c r="E83" s="127"/>
      <c r="F83" s="127"/>
      <c r="G83" s="127"/>
      <c r="H83" s="133"/>
      <c r="I83" s="133"/>
      <c r="J83" s="127"/>
      <c r="K83" s="127"/>
      <c r="L83" s="127"/>
      <c r="M83" s="127"/>
      <c r="N83" s="127"/>
      <c r="O83" s="127"/>
      <c r="P83" s="127"/>
    </row>
    <row r="84" spans="1:16" ht="12.75">
      <c r="A84" s="127"/>
      <c r="B84" s="127"/>
      <c r="C84" s="127"/>
      <c r="D84" s="127"/>
      <c r="E84" s="127"/>
      <c r="F84" s="127"/>
      <c r="G84" s="127"/>
      <c r="H84" s="133"/>
      <c r="I84" s="133"/>
      <c r="J84" s="127"/>
      <c r="K84" s="127"/>
      <c r="L84" s="127"/>
      <c r="M84" s="127"/>
      <c r="N84" s="127"/>
      <c r="O84" s="127"/>
      <c r="P84" s="127"/>
    </row>
    <row r="85" spans="1:17" ht="12.75">
      <c r="A85" s="127" t="s">
        <v>72</v>
      </c>
      <c r="B85" s="8"/>
      <c r="C85" s="130" t="s">
        <v>65</v>
      </c>
      <c r="D85" s="8"/>
      <c r="E85" s="127"/>
      <c r="F85" s="127"/>
      <c r="G85" s="131"/>
      <c r="H85" s="131"/>
      <c r="I85" s="127"/>
      <c r="J85" s="127" t="s">
        <v>72</v>
      </c>
      <c r="K85" s="8"/>
      <c r="L85" s="130" t="s">
        <v>65</v>
      </c>
      <c r="M85" s="8"/>
      <c r="N85" s="127"/>
      <c r="O85" s="127"/>
      <c r="P85" s="131"/>
      <c r="Q85" s="131"/>
    </row>
    <row r="86" spans="1:16" ht="12.75">
      <c r="A86" s="127"/>
      <c r="C86" s="127"/>
      <c r="E86" s="127"/>
      <c r="F86" s="129" t="s">
        <v>71</v>
      </c>
      <c r="G86" s="127"/>
      <c r="H86" s="127"/>
      <c r="I86" s="127"/>
      <c r="J86" s="127"/>
      <c r="L86" s="127"/>
      <c r="N86" s="127"/>
      <c r="O86" s="129" t="s">
        <v>71</v>
      </c>
      <c r="P86" s="127"/>
    </row>
    <row r="87" spans="1:16" ht="12.75">
      <c r="A87" s="127" t="s">
        <v>70</v>
      </c>
      <c r="B87" s="8"/>
      <c r="C87" s="130" t="s">
        <v>65</v>
      </c>
      <c r="D87" s="8"/>
      <c r="E87" s="127"/>
      <c r="F87" s="127"/>
      <c r="G87" s="127"/>
      <c r="H87" s="127"/>
      <c r="I87" s="127"/>
      <c r="J87" s="127" t="s">
        <v>70</v>
      </c>
      <c r="K87" s="8"/>
      <c r="L87" s="130" t="s">
        <v>65</v>
      </c>
      <c r="M87" s="8"/>
      <c r="N87" s="127"/>
      <c r="O87" s="127"/>
      <c r="P87" s="127"/>
    </row>
    <row r="88" spans="1:16" ht="12.75">
      <c r="A88" s="127"/>
      <c r="C88" s="127"/>
      <c r="E88" s="127"/>
      <c r="F88" s="130" t="s">
        <v>65</v>
      </c>
      <c r="G88" s="127"/>
      <c r="H88" s="127"/>
      <c r="I88" s="127"/>
      <c r="J88" s="127"/>
      <c r="L88" s="127"/>
      <c r="N88" s="127"/>
      <c r="O88" s="130" t="s">
        <v>65</v>
      </c>
      <c r="P88" s="127"/>
    </row>
    <row r="89" spans="1:16" ht="12.75">
      <c r="A89" s="127" t="s">
        <v>69</v>
      </c>
      <c r="B89" s="8"/>
      <c r="C89" s="130" t="s">
        <v>65</v>
      </c>
      <c r="D89" s="8"/>
      <c r="E89" s="127"/>
      <c r="F89" s="132" t="s">
        <v>68</v>
      </c>
      <c r="G89" s="127"/>
      <c r="H89" s="127"/>
      <c r="I89" s="127"/>
      <c r="J89" s="127" t="s">
        <v>69</v>
      </c>
      <c r="K89" s="8"/>
      <c r="L89" s="130" t="s">
        <v>65</v>
      </c>
      <c r="M89" s="8"/>
      <c r="N89" s="127"/>
      <c r="O89" s="132" t="s">
        <v>68</v>
      </c>
      <c r="P89" s="127"/>
    </row>
    <row r="90" spans="1:16" ht="12.75">
      <c r="A90" s="127"/>
      <c r="C90" s="127"/>
      <c r="E90" s="127"/>
      <c r="F90" s="127"/>
      <c r="G90" s="127"/>
      <c r="H90" s="127"/>
      <c r="I90" s="127"/>
      <c r="J90" s="127"/>
      <c r="L90" s="127"/>
      <c r="N90" s="127"/>
      <c r="O90" s="127"/>
      <c r="P90" s="127"/>
    </row>
    <row r="91" spans="1:16" ht="12.75">
      <c r="A91" s="127" t="s">
        <v>67</v>
      </c>
      <c r="B91" s="8"/>
      <c r="C91" s="130" t="s">
        <v>65</v>
      </c>
      <c r="D91" s="8"/>
      <c r="E91" s="127"/>
      <c r="F91" s="127"/>
      <c r="G91" s="127"/>
      <c r="H91" s="127"/>
      <c r="I91" s="127"/>
      <c r="J91" s="127" t="s">
        <v>67</v>
      </c>
      <c r="K91" s="8"/>
      <c r="L91" s="130" t="s">
        <v>65</v>
      </c>
      <c r="M91" s="8"/>
      <c r="N91" s="127"/>
      <c r="O91" s="127"/>
      <c r="P91" s="127"/>
    </row>
    <row r="92" spans="1:17" ht="12.75">
      <c r="A92" s="127"/>
      <c r="C92" s="127"/>
      <c r="E92" s="127"/>
      <c r="F92" s="127"/>
      <c r="G92" s="131"/>
      <c r="H92" s="131"/>
      <c r="I92" s="127"/>
      <c r="J92" s="127"/>
      <c r="L92" s="127"/>
      <c r="N92" s="127"/>
      <c r="O92" s="127"/>
      <c r="P92" s="131"/>
      <c r="Q92" s="131"/>
    </row>
    <row r="93" spans="1:16" ht="12.75">
      <c r="A93" s="127" t="s">
        <v>66</v>
      </c>
      <c r="B93" s="8"/>
      <c r="C93" s="130" t="s">
        <v>65</v>
      </c>
      <c r="D93" s="8"/>
      <c r="E93" s="127"/>
      <c r="F93" s="129" t="s">
        <v>64</v>
      </c>
      <c r="G93" s="127"/>
      <c r="H93" s="127"/>
      <c r="I93" s="127"/>
      <c r="J93" s="127" t="s">
        <v>66</v>
      </c>
      <c r="K93" s="8"/>
      <c r="L93" s="130" t="s">
        <v>65</v>
      </c>
      <c r="M93" s="8"/>
      <c r="N93" s="127"/>
      <c r="O93" s="129" t="s">
        <v>64</v>
      </c>
      <c r="P93" s="127"/>
    </row>
    <row r="94" spans="1:16" ht="12.75">
      <c r="A94" s="127"/>
      <c r="B94" s="130"/>
      <c r="C94" s="127"/>
      <c r="D94" s="127"/>
      <c r="E94" s="127"/>
      <c r="F94" s="133"/>
      <c r="G94" s="127"/>
      <c r="H94" s="127"/>
      <c r="I94" s="127"/>
      <c r="J94" s="127"/>
      <c r="K94" s="130"/>
      <c r="L94" s="127"/>
      <c r="M94" s="127"/>
      <c r="N94" s="127"/>
      <c r="O94" s="133"/>
      <c r="P94" s="127"/>
    </row>
    <row r="95" ht="0.75" customHeight="1"/>
    <row r="96" ht="0.75" customHeight="1"/>
    <row r="97" ht="0.75" customHeight="1"/>
    <row r="98" ht="0.75" customHeight="1"/>
    <row r="100" spans="1:14" ht="15.75">
      <c r="A100" s="140"/>
      <c r="B100" s="140" t="s">
        <v>75</v>
      </c>
      <c r="C100" s="140"/>
      <c r="D100" s="140"/>
      <c r="E100" s="140"/>
      <c r="I100" s="140"/>
      <c r="J100" s="140"/>
      <c r="K100" s="140" t="s">
        <v>75</v>
      </c>
      <c r="L100" s="140"/>
      <c r="M100" s="140"/>
      <c r="N100" s="140"/>
    </row>
    <row r="102" spans="2:16" ht="12.75">
      <c r="B102" s="127" t="str">
        <f>$C$1</f>
        <v>Testikisat</v>
      </c>
      <c r="F102" s="127"/>
      <c r="G102" s="127"/>
      <c r="K102" s="127" t="str">
        <f>$C$1</f>
        <v>Testikisat</v>
      </c>
      <c r="O102" s="127"/>
      <c r="P102" s="127"/>
    </row>
    <row r="103" spans="2:13" ht="12.75">
      <c r="B103" s="153">
        <f>$C$3</f>
        <v>41194</v>
      </c>
      <c r="C103" s="153"/>
      <c r="D103" s="153"/>
      <c r="K103" s="153">
        <f>$C$3</f>
        <v>41194</v>
      </c>
      <c r="L103" s="153"/>
      <c r="M103" s="153"/>
    </row>
    <row r="104" spans="1:16" ht="15.75">
      <c r="A104" s="140"/>
      <c r="C104" s="140"/>
      <c r="D104" s="140"/>
      <c r="E104" s="140"/>
      <c r="F104" s="139"/>
      <c r="G104" s="139"/>
      <c r="I104" s="140"/>
      <c r="J104" s="140"/>
      <c r="L104" s="140"/>
      <c r="M104" s="140"/>
      <c r="N104" s="140"/>
      <c r="O104" s="139"/>
      <c r="P104" s="139"/>
    </row>
    <row r="106" spans="1:16" ht="15.75">
      <c r="A106" s="138" t="s">
        <v>74</v>
      </c>
      <c r="B106" s="138" t="str">
        <f>$C$2</f>
        <v>PKO-16</v>
      </c>
      <c r="C106" s="138"/>
      <c r="D106" s="138"/>
      <c r="E106" s="138"/>
      <c r="F106" s="133" t="s">
        <v>73</v>
      </c>
      <c r="G106" s="131"/>
      <c r="H106" s="133"/>
      <c r="I106" s="138"/>
      <c r="J106" s="138" t="s">
        <v>74</v>
      </c>
      <c r="K106" s="138" t="str">
        <f>$C$2</f>
        <v>PKO-16</v>
      </c>
      <c r="L106" s="138"/>
      <c r="M106" s="138"/>
      <c r="N106" s="138"/>
      <c r="O106" s="133" t="s">
        <v>73</v>
      </c>
      <c r="P106" s="131"/>
    </row>
    <row r="107" spans="1:16" ht="12.75">
      <c r="A107" s="72"/>
      <c r="B107" s="72"/>
      <c r="C107" s="72"/>
      <c r="D107" s="72"/>
      <c r="E107" s="72"/>
      <c r="F107" s="133"/>
      <c r="G107" s="133"/>
      <c r="H107" s="72"/>
      <c r="I107" s="72"/>
      <c r="J107" s="72"/>
      <c r="K107" s="72"/>
      <c r="L107" s="72"/>
      <c r="M107" s="72"/>
      <c r="N107" s="72"/>
      <c r="O107" s="133"/>
      <c r="P107" s="133"/>
    </row>
    <row r="108" spans="1:16" ht="12.75">
      <c r="A108" s="137"/>
      <c r="B108" s="133"/>
      <c r="C108" s="133"/>
      <c r="D108" s="133"/>
      <c r="E108" s="133"/>
      <c r="F108" s="137"/>
      <c r="G108" s="133"/>
      <c r="H108" s="133"/>
      <c r="I108" s="133"/>
      <c r="J108" s="137"/>
      <c r="K108" s="133"/>
      <c r="L108" s="133"/>
      <c r="M108" s="133"/>
      <c r="N108" s="133"/>
      <c r="O108" s="137"/>
      <c r="P108" s="72"/>
    </row>
    <row r="109" spans="1:16" ht="12.75">
      <c r="A109" s="134" t="s">
        <v>40</v>
      </c>
      <c r="B109" s="134"/>
      <c r="C109" s="134"/>
      <c r="D109" s="134"/>
      <c r="E109" s="134"/>
      <c r="F109" s="134" t="s">
        <v>40</v>
      </c>
      <c r="G109" s="134"/>
      <c r="H109" s="134"/>
      <c r="I109" s="134"/>
      <c r="J109" s="134" t="s">
        <v>40</v>
      </c>
      <c r="K109" s="134"/>
      <c r="L109" s="134"/>
      <c r="M109" s="134"/>
      <c r="N109" s="134"/>
      <c r="O109" s="134" t="s">
        <v>40</v>
      </c>
      <c r="P109" s="133"/>
    </row>
    <row r="110" spans="1:16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</row>
    <row r="111" spans="1:16" ht="15.75">
      <c r="A111" s="135"/>
      <c r="B111" s="136"/>
      <c r="C111" s="136"/>
      <c r="D111" s="136"/>
      <c r="E111" s="136"/>
      <c r="F111" s="135"/>
      <c r="G111" s="136"/>
      <c r="H111" s="136"/>
      <c r="I111" s="136"/>
      <c r="J111" s="135"/>
      <c r="K111" s="136"/>
      <c r="L111" s="136"/>
      <c r="M111" s="136"/>
      <c r="N111" s="136"/>
      <c r="O111" s="135"/>
      <c r="P111" s="133"/>
    </row>
    <row r="112" spans="1:16" ht="12.75">
      <c r="A112" s="134" t="s">
        <v>41</v>
      </c>
      <c r="B112" s="134"/>
      <c r="C112" s="134"/>
      <c r="D112" s="134"/>
      <c r="E112" s="134"/>
      <c r="F112" s="134" t="s">
        <v>41</v>
      </c>
      <c r="G112" s="134"/>
      <c r="H112" s="134"/>
      <c r="I112" s="134"/>
      <c r="J112" s="134" t="s">
        <v>41</v>
      </c>
      <c r="K112" s="134"/>
      <c r="L112" s="134"/>
      <c r="M112" s="134"/>
      <c r="N112" s="134"/>
      <c r="O112" s="134" t="s">
        <v>41</v>
      </c>
      <c r="P112" s="133"/>
    </row>
    <row r="113" spans="1:16" ht="12.75">
      <c r="A113" s="127"/>
      <c r="B113" s="127"/>
      <c r="C113" s="127"/>
      <c r="D113" s="127"/>
      <c r="E113" s="127"/>
      <c r="F113" s="127"/>
      <c r="G113" s="127"/>
      <c r="H113" s="133"/>
      <c r="I113" s="133"/>
      <c r="J113" s="127"/>
      <c r="K113" s="127"/>
      <c r="L113" s="127"/>
      <c r="M113" s="127"/>
      <c r="N113" s="127"/>
      <c r="O113" s="127"/>
      <c r="P113" s="127"/>
    </row>
    <row r="114" spans="1:16" ht="12.75">
      <c r="A114" s="127"/>
      <c r="B114" s="127"/>
      <c r="C114" s="127"/>
      <c r="D114" s="127"/>
      <c r="E114" s="127"/>
      <c r="F114" s="127"/>
      <c r="G114" s="127"/>
      <c r="H114" s="133"/>
      <c r="I114" s="133"/>
      <c r="J114" s="127"/>
      <c r="K114" s="127"/>
      <c r="L114" s="127"/>
      <c r="M114" s="127"/>
      <c r="N114" s="127"/>
      <c r="O114" s="127"/>
      <c r="P114" s="127"/>
    </row>
    <row r="115" spans="1:17" ht="12.75">
      <c r="A115" s="127" t="s">
        <v>72</v>
      </c>
      <c r="B115" s="8"/>
      <c r="C115" s="130" t="s">
        <v>65</v>
      </c>
      <c r="D115" s="8"/>
      <c r="E115" s="127"/>
      <c r="F115" s="127"/>
      <c r="G115" s="131"/>
      <c r="H115" s="131"/>
      <c r="I115" s="127"/>
      <c r="J115" s="127" t="s">
        <v>72</v>
      </c>
      <c r="K115" s="8"/>
      <c r="L115" s="130" t="s">
        <v>65</v>
      </c>
      <c r="M115" s="8"/>
      <c r="N115" s="127"/>
      <c r="O115" s="127"/>
      <c r="P115" s="131"/>
      <c r="Q115" s="131"/>
    </row>
    <row r="116" spans="1:16" ht="12.75">
      <c r="A116" s="127"/>
      <c r="C116" s="127"/>
      <c r="E116" s="127"/>
      <c r="F116" s="129" t="s">
        <v>71</v>
      </c>
      <c r="G116" s="127"/>
      <c r="H116" s="127"/>
      <c r="I116" s="127"/>
      <c r="J116" s="127"/>
      <c r="L116" s="127"/>
      <c r="N116" s="127"/>
      <c r="O116" s="129" t="s">
        <v>71</v>
      </c>
      <c r="P116" s="127"/>
    </row>
    <row r="117" spans="1:16" ht="12.75">
      <c r="A117" s="127" t="s">
        <v>70</v>
      </c>
      <c r="B117" s="8"/>
      <c r="C117" s="130" t="s">
        <v>65</v>
      </c>
      <c r="D117" s="8"/>
      <c r="E117" s="127"/>
      <c r="F117" s="127"/>
      <c r="G117" s="127"/>
      <c r="H117" s="127"/>
      <c r="I117" s="127"/>
      <c r="J117" s="127" t="s">
        <v>70</v>
      </c>
      <c r="K117" s="8"/>
      <c r="L117" s="130" t="s">
        <v>65</v>
      </c>
      <c r="M117" s="8"/>
      <c r="N117" s="127"/>
      <c r="O117" s="127"/>
      <c r="P117" s="127"/>
    </row>
    <row r="118" spans="1:16" ht="12.75">
      <c r="A118" s="127"/>
      <c r="C118" s="127"/>
      <c r="E118" s="127"/>
      <c r="F118" s="130" t="s">
        <v>65</v>
      </c>
      <c r="G118" s="127"/>
      <c r="H118" s="127"/>
      <c r="I118" s="127"/>
      <c r="J118" s="127"/>
      <c r="L118" s="127"/>
      <c r="N118" s="127"/>
      <c r="O118" s="130" t="s">
        <v>65</v>
      </c>
      <c r="P118" s="127"/>
    </row>
    <row r="119" spans="1:16" ht="12.75">
      <c r="A119" s="127" t="s">
        <v>69</v>
      </c>
      <c r="B119" s="8"/>
      <c r="C119" s="130" t="s">
        <v>65</v>
      </c>
      <c r="D119" s="8"/>
      <c r="E119" s="127"/>
      <c r="F119" s="132" t="s">
        <v>68</v>
      </c>
      <c r="G119" s="127"/>
      <c r="H119" s="127"/>
      <c r="I119" s="127"/>
      <c r="J119" s="127" t="s">
        <v>69</v>
      </c>
      <c r="K119" s="8"/>
      <c r="L119" s="130" t="s">
        <v>65</v>
      </c>
      <c r="M119" s="8"/>
      <c r="N119" s="127"/>
      <c r="O119" s="132" t="s">
        <v>68</v>
      </c>
      <c r="P119" s="127"/>
    </row>
    <row r="120" spans="1:16" ht="12.75">
      <c r="A120" s="127"/>
      <c r="C120" s="127"/>
      <c r="E120" s="127"/>
      <c r="F120" s="127"/>
      <c r="G120" s="127"/>
      <c r="H120" s="127"/>
      <c r="I120" s="127"/>
      <c r="J120" s="127"/>
      <c r="L120" s="127"/>
      <c r="N120" s="127"/>
      <c r="O120" s="127"/>
      <c r="P120" s="127"/>
    </row>
    <row r="121" spans="1:16" ht="12.75">
      <c r="A121" s="127" t="s">
        <v>67</v>
      </c>
      <c r="B121" s="8"/>
      <c r="C121" s="130" t="s">
        <v>65</v>
      </c>
      <c r="D121" s="8"/>
      <c r="E121" s="127"/>
      <c r="F121" s="127"/>
      <c r="G121" s="127"/>
      <c r="H121" s="127"/>
      <c r="I121" s="127"/>
      <c r="J121" s="127" t="s">
        <v>67</v>
      </c>
      <c r="K121" s="8"/>
      <c r="L121" s="130" t="s">
        <v>65</v>
      </c>
      <c r="M121" s="8"/>
      <c r="N121" s="127"/>
      <c r="O121" s="127"/>
      <c r="P121" s="127"/>
    </row>
    <row r="122" spans="1:17" ht="12.75">
      <c r="A122" s="127"/>
      <c r="C122" s="127"/>
      <c r="E122" s="127"/>
      <c r="F122" s="127"/>
      <c r="G122" s="131"/>
      <c r="H122" s="131"/>
      <c r="I122" s="127"/>
      <c r="J122" s="127"/>
      <c r="L122" s="127"/>
      <c r="N122" s="127"/>
      <c r="O122" s="127"/>
      <c r="P122" s="131"/>
      <c r="Q122" s="131"/>
    </row>
    <row r="123" spans="1:16" ht="12.75">
      <c r="A123" s="127" t="s">
        <v>66</v>
      </c>
      <c r="B123" s="8"/>
      <c r="C123" s="130" t="s">
        <v>65</v>
      </c>
      <c r="D123" s="8"/>
      <c r="E123" s="127"/>
      <c r="F123" s="129" t="s">
        <v>64</v>
      </c>
      <c r="G123" s="127"/>
      <c r="H123" s="127"/>
      <c r="I123" s="127"/>
      <c r="J123" s="127" t="s">
        <v>66</v>
      </c>
      <c r="K123" s="8"/>
      <c r="L123" s="130" t="s">
        <v>65</v>
      </c>
      <c r="M123" s="8"/>
      <c r="N123" s="127"/>
      <c r="O123" s="129" t="s">
        <v>64</v>
      </c>
      <c r="P123" s="127"/>
    </row>
    <row r="130" spans="1:14" ht="15.75">
      <c r="A130" s="140"/>
      <c r="B130" s="140" t="s">
        <v>75</v>
      </c>
      <c r="C130" s="140"/>
      <c r="D130" s="140"/>
      <c r="E130" s="140"/>
      <c r="I130" s="140"/>
      <c r="J130" s="140"/>
      <c r="K130" s="140" t="s">
        <v>75</v>
      </c>
      <c r="L130" s="140"/>
      <c r="M130" s="140"/>
      <c r="N130" s="140"/>
    </row>
    <row r="132" spans="2:16" ht="12.75">
      <c r="B132" s="127" t="str">
        <f>$C$1</f>
        <v>Testikisat</v>
      </c>
      <c r="F132" s="127"/>
      <c r="G132" s="127"/>
      <c r="K132" s="127" t="str">
        <f>$C$1</f>
        <v>Testikisat</v>
      </c>
      <c r="O132" s="127"/>
      <c r="P132" s="127"/>
    </row>
    <row r="133" spans="2:13" ht="12.75">
      <c r="B133" s="153">
        <f>$C$3</f>
        <v>41194</v>
      </c>
      <c r="C133" s="153"/>
      <c r="D133" s="153"/>
      <c r="K133" s="153">
        <f>$C$3</f>
        <v>41194</v>
      </c>
      <c r="L133" s="153"/>
      <c r="M133" s="153"/>
    </row>
    <row r="134" spans="1:16" ht="15.75">
      <c r="A134" s="141"/>
      <c r="C134" s="140"/>
      <c r="D134" s="140"/>
      <c r="E134" s="140"/>
      <c r="F134" s="139"/>
      <c r="G134" s="139"/>
      <c r="I134" s="140"/>
      <c r="J134" s="140"/>
      <c r="L134" s="140"/>
      <c r="M134" s="140"/>
      <c r="N134" s="140"/>
      <c r="O134" s="139"/>
      <c r="P134" s="139"/>
    </row>
    <row r="136" spans="1:16" ht="15.75">
      <c r="A136" s="138" t="s">
        <v>74</v>
      </c>
      <c r="B136" s="138" t="str">
        <f>$C$2</f>
        <v>PKO-16</v>
      </c>
      <c r="C136" s="138"/>
      <c r="D136" s="138"/>
      <c r="E136" s="138"/>
      <c r="F136" s="133" t="s">
        <v>73</v>
      </c>
      <c r="G136" s="131"/>
      <c r="H136" s="133"/>
      <c r="I136" s="138"/>
      <c r="J136" s="138" t="s">
        <v>74</v>
      </c>
      <c r="K136" s="138" t="str">
        <f>$C$2</f>
        <v>PKO-16</v>
      </c>
      <c r="L136" s="138"/>
      <c r="M136" s="138"/>
      <c r="N136" s="138"/>
      <c r="O136" s="133" t="s">
        <v>73</v>
      </c>
      <c r="P136" s="131"/>
    </row>
    <row r="137" spans="1:16" ht="12.75">
      <c r="A137" s="72"/>
      <c r="B137" s="72"/>
      <c r="C137" s="72"/>
      <c r="D137" s="72"/>
      <c r="E137" s="72"/>
      <c r="F137" s="133"/>
      <c r="G137" s="133"/>
      <c r="H137" s="72"/>
      <c r="I137" s="72"/>
      <c r="J137" s="72"/>
      <c r="K137" s="72"/>
      <c r="L137" s="72"/>
      <c r="M137" s="72"/>
      <c r="N137" s="72"/>
      <c r="O137" s="133"/>
      <c r="P137" s="133"/>
    </row>
    <row r="138" spans="1:16" ht="12.75">
      <c r="A138" s="137"/>
      <c r="B138" s="133"/>
      <c r="C138" s="133"/>
      <c r="D138" s="133"/>
      <c r="E138" s="133"/>
      <c r="F138" s="137"/>
      <c r="G138" s="133"/>
      <c r="H138" s="133"/>
      <c r="I138" s="133"/>
      <c r="J138" s="137"/>
      <c r="K138" s="133"/>
      <c r="L138" s="133"/>
      <c r="M138" s="133"/>
      <c r="N138" s="133"/>
      <c r="O138" s="137"/>
      <c r="P138" s="72"/>
    </row>
    <row r="139" spans="1:16" ht="12.75">
      <c r="A139" s="134" t="s">
        <v>40</v>
      </c>
      <c r="B139" s="134"/>
      <c r="C139" s="134"/>
      <c r="D139" s="134"/>
      <c r="E139" s="134"/>
      <c r="F139" s="134" t="s">
        <v>40</v>
      </c>
      <c r="G139" s="134"/>
      <c r="H139" s="134"/>
      <c r="I139" s="134"/>
      <c r="J139" s="134" t="s">
        <v>40</v>
      </c>
      <c r="K139" s="134"/>
      <c r="L139" s="134"/>
      <c r="M139" s="134"/>
      <c r="N139" s="134"/>
      <c r="O139" s="134" t="s">
        <v>40</v>
      </c>
      <c r="P139" s="133"/>
    </row>
    <row r="140" spans="1:16" ht="12.7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</row>
    <row r="141" spans="1:16" ht="15.75">
      <c r="A141" s="135"/>
      <c r="B141" s="136"/>
      <c r="C141" s="136"/>
      <c r="D141" s="136"/>
      <c r="E141" s="136"/>
      <c r="F141" s="135"/>
      <c r="G141" s="136"/>
      <c r="H141" s="136"/>
      <c r="I141" s="136"/>
      <c r="J141" s="135"/>
      <c r="K141" s="136"/>
      <c r="L141" s="136"/>
      <c r="M141" s="136"/>
      <c r="N141" s="136"/>
      <c r="O141" s="135"/>
      <c r="P141" s="133"/>
    </row>
    <row r="142" spans="1:16" ht="12.75">
      <c r="A142" s="134" t="s">
        <v>41</v>
      </c>
      <c r="B142" s="134"/>
      <c r="C142" s="134"/>
      <c r="D142" s="134"/>
      <c r="E142" s="134"/>
      <c r="F142" s="134" t="s">
        <v>41</v>
      </c>
      <c r="G142" s="134"/>
      <c r="H142" s="134"/>
      <c r="I142" s="134"/>
      <c r="J142" s="134" t="s">
        <v>41</v>
      </c>
      <c r="K142" s="134"/>
      <c r="L142" s="134"/>
      <c r="M142" s="134"/>
      <c r="N142" s="134"/>
      <c r="O142" s="134" t="s">
        <v>41</v>
      </c>
      <c r="P142" s="133"/>
    </row>
    <row r="143" spans="1:16" ht="12.75">
      <c r="A143" s="127"/>
      <c r="B143" s="127"/>
      <c r="C143" s="127"/>
      <c r="D143" s="127"/>
      <c r="E143" s="127"/>
      <c r="F143" s="127"/>
      <c r="G143" s="127"/>
      <c r="H143" s="133"/>
      <c r="I143" s="133"/>
      <c r="J143" s="127"/>
      <c r="K143" s="127"/>
      <c r="L143" s="127"/>
      <c r="M143" s="127"/>
      <c r="N143" s="127"/>
      <c r="O143" s="127"/>
      <c r="P143" s="127"/>
    </row>
    <row r="144" spans="1:16" ht="12.75">
      <c r="A144" s="127"/>
      <c r="B144" s="127"/>
      <c r="C144" s="127"/>
      <c r="D144" s="127"/>
      <c r="E144" s="127"/>
      <c r="F144" s="127"/>
      <c r="G144" s="127"/>
      <c r="H144" s="133"/>
      <c r="I144" s="133"/>
      <c r="J144" s="127"/>
      <c r="K144" s="127"/>
      <c r="L144" s="127"/>
      <c r="M144" s="127"/>
      <c r="N144" s="127"/>
      <c r="O144" s="127"/>
      <c r="P144" s="127"/>
    </row>
    <row r="145" spans="1:17" ht="12.75">
      <c r="A145" s="127" t="s">
        <v>72</v>
      </c>
      <c r="B145" s="8"/>
      <c r="C145" s="130" t="s">
        <v>65</v>
      </c>
      <c r="D145" s="8"/>
      <c r="E145" s="127"/>
      <c r="F145" s="127"/>
      <c r="G145" s="131"/>
      <c r="H145" s="131"/>
      <c r="I145" s="127"/>
      <c r="J145" s="127" t="s">
        <v>72</v>
      </c>
      <c r="K145" s="8"/>
      <c r="L145" s="130" t="s">
        <v>65</v>
      </c>
      <c r="M145" s="8"/>
      <c r="N145" s="127"/>
      <c r="O145" s="127"/>
      <c r="P145" s="131"/>
      <c r="Q145" s="131"/>
    </row>
    <row r="146" spans="1:16" ht="12.75">
      <c r="A146" s="127"/>
      <c r="C146" s="127"/>
      <c r="E146" s="127"/>
      <c r="F146" s="129" t="s">
        <v>71</v>
      </c>
      <c r="G146" s="127"/>
      <c r="H146" s="127"/>
      <c r="I146" s="127"/>
      <c r="J146" s="127"/>
      <c r="L146" s="127"/>
      <c r="N146" s="127"/>
      <c r="O146" s="129" t="s">
        <v>71</v>
      </c>
      <c r="P146" s="127"/>
    </row>
    <row r="147" spans="1:16" ht="12.75">
      <c r="A147" s="127" t="s">
        <v>70</v>
      </c>
      <c r="B147" s="8"/>
      <c r="C147" s="130" t="s">
        <v>65</v>
      </c>
      <c r="D147" s="8"/>
      <c r="E147" s="127"/>
      <c r="F147" s="127"/>
      <c r="G147" s="127"/>
      <c r="H147" s="127"/>
      <c r="I147" s="127"/>
      <c r="J147" s="127" t="s">
        <v>70</v>
      </c>
      <c r="K147" s="8"/>
      <c r="L147" s="130" t="s">
        <v>65</v>
      </c>
      <c r="M147" s="8"/>
      <c r="N147" s="127"/>
      <c r="O147" s="127"/>
      <c r="P147" s="127"/>
    </row>
    <row r="148" spans="1:16" ht="12.75">
      <c r="A148" s="127"/>
      <c r="C148" s="127"/>
      <c r="E148" s="127"/>
      <c r="F148" s="130" t="s">
        <v>65</v>
      </c>
      <c r="G148" s="127"/>
      <c r="H148" s="127"/>
      <c r="I148" s="127"/>
      <c r="J148" s="127"/>
      <c r="L148" s="127"/>
      <c r="N148" s="127"/>
      <c r="O148" s="130" t="s">
        <v>65</v>
      </c>
      <c r="P148" s="127"/>
    </row>
    <row r="149" spans="1:16" ht="12.75">
      <c r="A149" s="127" t="s">
        <v>69</v>
      </c>
      <c r="B149" s="8"/>
      <c r="C149" s="130" t="s">
        <v>65</v>
      </c>
      <c r="D149" s="8"/>
      <c r="E149" s="127"/>
      <c r="F149" s="132" t="s">
        <v>68</v>
      </c>
      <c r="G149" s="127"/>
      <c r="H149" s="127"/>
      <c r="I149" s="127"/>
      <c r="J149" s="127" t="s">
        <v>69</v>
      </c>
      <c r="K149" s="8"/>
      <c r="L149" s="130" t="s">
        <v>65</v>
      </c>
      <c r="M149" s="8"/>
      <c r="N149" s="127"/>
      <c r="O149" s="132" t="s">
        <v>68</v>
      </c>
      <c r="P149" s="127"/>
    </row>
    <row r="150" spans="1:16" ht="12.75">
      <c r="A150" s="127"/>
      <c r="C150" s="127"/>
      <c r="E150" s="127"/>
      <c r="F150" s="127"/>
      <c r="G150" s="127"/>
      <c r="H150" s="127"/>
      <c r="I150" s="127"/>
      <c r="J150" s="127"/>
      <c r="L150" s="127"/>
      <c r="N150" s="127"/>
      <c r="O150" s="127"/>
      <c r="P150" s="127"/>
    </row>
    <row r="151" spans="1:16" ht="12.75">
      <c r="A151" s="127" t="s">
        <v>67</v>
      </c>
      <c r="B151" s="8"/>
      <c r="C151" s="130" t="s">
        <v>65</v>
      </c>
      <c r="D151" s="8"/>
      <c r="E151" s="127"/>
      <c r="F151" s="127"/>
      <c r="G151" s="127"/>
      <c r="H151" s="127"/>
      <c r="I151" s="127"/>
      <c r="J151" s="127" t="s">
        <v>67</v>
      </c>
      <c r="K151" s="8"/>
      <c r="L151" s="130" t="s">
        <v>65</v>
      </c>
      <c r="M151" s="8"/>
      <c r="N151" s="127"/>
      <c r="O151" s="127"/>
      <c r="P151" s="127"/>
    </row>
    <row r="152" spans="1:17" ht="12.75">
      <c r="A152" s="127"/>
      <c r="C152" s="127"/>
      <c r="E152" s="127"/>
      <c r="F152" s="127"/>
      <c r="G152" s="131"/>
      <c r="H152" s="131"/>
      <c r="I152" s="127"/>
      <c r="J152" s="127"/>
      <c r="L152" s="127"/>
      <c r="N152" s="127"/>
      <c r="O152" s="127"/>
      <c r="P152" s="131"/>
      <c r="Q152" s="131"/>
    </row>
    <row r="153" spans="1:16" ht="12.75">
      <c r="A153" s="127" t="s">
        <v>66</v>
      </c>
      <c r="B153" s="8"/>
      <c r="C153" s="130" t="s">
        <v>65</v>
      </c>
      <c r="D153" s="8"/>
      <c r="E153" s="127"/>
      <c r="F153" s="129" t="s">
        <v>64</v>
      </c>
      <c r="G153" s="127"/>
      <c r="H153" s="127"/>
      <c r="I153" s="127"/>
      <c r="J153" s="127" t="s">
        <v>66</v>
      </c>
      <c r="K153" s="8"/>
      <c r="L153" s="130" t="s">
        <v>65</v>
      </c>
      <c r="M153" s="8"/>
      <c r="N153" s="127"/>
      <c r="O153" s="129" t="s">
        <v>64</v>
      </c>
      <c r="P153" s="127"/>
    </row>
    <row r="154" spans="1:16" ht="12.75">
      <c r="A154" s="127"/>
      <c r="B154" s="130"/>
      <c r="C154" s="127"/>
      <c r="D154" s="127"/>
      <c r="E154" s="127"/>
      <c r="F154" s="133"/>
      <c r="G154" s="127"/>
      <c r="H154" s="127"/>
      <c r="I154" s="127"/>
      <c r="J154" s="127"/>
      <c r="K154" s="130"/>
      <c r="L154" s="127"/>
      <c r="M154" s="127"/>
      <c r="N154" s="127"/>
      <c r="O154" s="133"/>
      <c r="P154" s="127"/>
    </row>
    <row r="155" ht="0.75" customHeight="1"/>
    <row r="156" ht="0.75" customHeight="1"/>
    <row r="157" ht="0.75" customHeight="1"/>
    <row r="158" ht="0.75" customHeight="1"/>
    <row r="160" spans="1:14" ht="15.75">
      <c r="A160" s="140"/>
      <c r="B160" s="140" t="s">
        <v>75</v>
      </c>
      <c r="C160" s="140"/>
      <c r="D160" s="140"/>
      <c r="E160" s="140"/>
      <c r="I160" s="140"/>
      <c r="J160" s="140"/>
      <c r="K160" s="140" t="s">
        <v>75</v>
      </c>
      <c r="L160" s="140"/>
      <c r="M160" s="140"/>
      <c r="N160" s="140"/>
    </row>
    <row r="162" spans="2:16" ht="12.75">
      <c r="B162" s="127" t="str">
        <f>$C$1</f>
        <v>Testikisat</v>
      </c>
      <c r="F162" s="127"/>
      <c r="G162" s="127"/>
      <c r="K162" s="127" t="str">
        <f>$C$1</f>
        <v>Testikisat</v>
      </c>
      <c r="O162" s="127"/>
      <c r="P162" s="127"/>
    </row>
    <row r="163" spans="2:13" ht="12.75">
      <c r="B163" s="153">
        <f>$C$3</f>
        <v>41194</v>
      </c>
      <c r="C163" s="153"/>
      <c r="D163" s="153"/>
      <c r="K163" s="153">
        <f>$C$3</f>
        <v>41194</v>
      </c>
      <c r="L163" s="153"/>
      <c r="M163" s="153"/>
    </row>
    <row r="164" spans="1:16" ht="15.75">
      <c r="A164" s="140"/>
      <c r="C164" s="140"/>
      <c r="D164" s="140"/>
      <c r="E164" s="140"/>
      <c r="F164" s="139"/>
      <c r="G164" s="139"/>
      <c r="I164" s="140"/>
      <c r="J164" s="140"/>
      <c r="L164" s="140"/>
      <c r="M164" s="140"/>
      <c r="N164" s="140"/>
      <c r="O164" s="139"/>
      <c r="P164" s="139"/>
    </row>
    <row r="166" spans="1:16" ht="15.75">
      <c r="A166" s="138" t="s">
        <v>74</v>
      </c>
      <c r="B166" s="138" t="str">
        <f>$C$2</f>
        <v>PKO-16</v>
      </c>
      <c r="C166" s="138"/>
      <c r="D166" s="138"/>
      <c r="E166" s="138"/>
      <c r="F166" s="133" t="s">
        <v>73</v>
      </c>
      <c r="G166" s="131"/>
      <c r="H166" s="133"/>
      <c r="I166" s="138"/>
      <c r="J166" s="138" t="s">
        <v>74</v>
      </c>
      <c r="K166" s="138" t="str">
        <f>$C$2</f>
        <v>PKO-16</v>
      </c>
      <c r="L166" s="138"/>
      <c r="M166" s="138"/>
      <c r="N166" s="138"/>
      <c r="O166" s="133" t="s">
        <v>73</v>
      </c>
      <c r="P166" s="131"/>
    </row>
    <row r="167" spans="1:16" ht="12.75">
      <c r="A167" s="72"/>
      <c r="B167" s="72"/>
      <c r="C167" s="72"/>
      <c r="D167" s="72"/>
      <c r="E167" s="72"/>
      <c r="F167" s="133"/>
      <c r="G167" s="133"/>
      <c r="H167" s="72"/>
      <c r="I167" s="72"/>
      <c r="J167" s="72"/>
      <c r="K167" s="72"/>
      <c r="L167" s="72"/>
      <c r="M167" s="72"/>
      <c r="N167" s="72"/>
      <c r="O167" s="133"/>
      <c r="P167" s="133"/>
    </row>
    <row r="168" spans="1:16" ht="12.75">
      <c r="A168" s="137"/>
      <c r="B168" s="133"/>
      <c r="C168" s="133"/>
      <c r="D168" s="133"/>
      <c r="E168" s="133"/>
      <c r="F168" s="137"/>
      <c r="G168" s="133"/>
      <c r="H168" s="133"/>
      <c r="I168" s="133"/>
      <c r="J168" s="137"/>
      <c r="K168" s="133"/>
      <c r="L168" s="133"/>
      <c r="M168" s="133"/>
      <c r="N168" s="133"/>
      <c r="O168" s="137"/>
      <c r="P168" s="72"/>
    </row>
    <row r="169" spans="1:16" ht="12.75">
      <c r="A169" s="134" t="s">
        <v>40</v>
      </c>
      <c r="B169" s="134"/>
      <c r="C169" s="134"/>
      <c r="D169" s="134"/>
      <c r="E169" s="134"/>
      <c r="F169" s="134" t="s">
        <v>40</v>
      </c>
      <c r="G169" s="134"/>
      <c r="H169" s="134"/>
      <c r="I169" s="134"/>
      <c r="J169" s="134" t="s">
        <v>40</v>
      </c>
      <c r="K169" s="134"/>
      <c r="L169" s="134"/>
      <c r="M169" s="134"/>
      <c r="N169" s="134"/>
      <c r="O169" s="134" t="s">
        <v>40</v>
      </c>
      <c r="P169" s="133"/>
    </row>
    <row r="170" spans="1:16" ht="12.7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</row>
    <row r="171" spans="1:16" ht="15.75">
      <c r="A171" s="135"/>
      <c r="B171" s="136"/>
      <c r="C171" s="136"/>
      <c r="D171" s="136"/>
      <c r="E171" s="136"/>
      <c r="F171" s="135"/>
      <c r="G171" s="136"/>
      <c r="H171" s="136"/>
      <c r="I171" s="136"/>
      <c r="J171" s="135"/>
      <c r="K171" s="136"/>
      <c r="L171" s="136"/>
      <c r="M171" s="136"/>
      <c r="N171" s="136"/>
      <c r="O171" s="135"/>
      <c r="P171" s="133"/>
    </row>
    <row r="172" spans="1:16" ht="12.75">
      <c r="A172" s="134" t="s">
        <v>41</v>
      </c>
      <c r="B172" s="134"/>
      <c r="C172" s="134"/>
      <c r="D172" s="134"/>
      <c r="E172" s="134"/>
      <c r="F172" s="134" t="s">
        <v>41</v>
      </c>
      <c r="G172" s="134"/>
      <c r="H172" s="134"/>
      <c r="I172" s="134"/>
      <c r="J172" s="134" t="s">
        <v>41</v>
      </c>
      <c r="K172" s="134"/>
      <c r="L172" s="134"/>
      <c r="M172" s="134"/>
      <c r="N172" s="134"/>
      <c r="O172" s="134" t="s">
        <v>41</v>
      </c>
      <c r="P172" s="133"/>
    </row>
    <row r="173" spans="1:16" ht="12.75">
      <c r="A173" s="127"/>
      <c r="B173" s="127"/>
      <c r="C173" s="127"/>
      <c r="D173" s="127"/>
      <c r="E173" s="127"/>
      <c r="F173" s="127"/>
      <c r="G173" s="127"/>
      <c r="H173" s="133"/>
      <c r="I173" s="133"/>
      <c r="J173" s="127"/>
      <c r="K173" s="127"/>
      <c r="L173" s="127"/>
      <c r="M173" s="127"/>
      <c r="N173" s="127"/>
      <c r="O173" s="127"/>
      <c r="P173" s="127"/>
    </row>
    <row r="174" spans="1:16" ht="12.75">
      <c r="A174" s="127"/>
      <c r="B174" s="127"/>
      <c r="C174" s="127"/>
      <c r="D174" s="127"/>
      <c r="E174" s="127"/>
      <c r="F174" s="127"/>
      <c r="G174" s="127"/>
      <c r="H174" s="133"/>
      <c r="I174" s="133"/>
      <c r="J174" s="127"/>
      <c r="K174" s="127"/>
      <c r="L174" s="127"/>
      <c r="M174" s="127"/>
      <c r="N174" s="127"/>
      <c r="O174" s="127"/>
      <c r="P174" s="127"/>
    </row>
    <row r="175" spans="1:17" ht="12.75">
      <c r="A175" s="127" t="s">
        <v>72</v>
      </c>
      <c r="B175" s="8"/>
      <c r="C175" s="130" t="s">
        <v>65</v>
      </c>
      <c r="D175" s="8"/>
      <c r="E175" s="127"/>
      <c r="F175" s="127"/>
      <c r="G175" s="131"/>
      <c r="H175" s="131"/>
      <c r="I175" s="127"/>
      <c r="J175" s="127" t="s">
        <v>72</v>
      </c>
      <c r="K175" s="8"/>
      <c r="L175" s="130" t="s">
        <v>65</v>
      </c>
      <c r="M175" s="8"/>
      <c r="N175" s="127"/>
      <c r="O175" s="127"/>
      <c r="P175" s="131"/>
      <c r="Q175" s="131"/>
    </row>
    <row r="176" spans="1:16" ht="12.75">
      <c r="A176" s="127"/>
      <c r="C176" s="127"/>
      <c r="E176" s="127"/>
      <c r="F176" s="129" t="s">
        <v>71</v>
      </c>
      <c r="G176" s="127"/>
      <c r="H176" s="127"/>
      <c r="I176" s="127"/>
      <c r="J176" s="127"/>
      <c r="L176" s="127"/>
      <c r="N176" s="127"/>
      <c r="O176" s="129" t="s">
        <v>71</v>
      </c>
      <c r="P176" s="127"/>
    </row>
    <row r="177" spans="1:16" ht="12.75">
      <c r="A177" s="127" t="s">
        <v>70</v>
      </c>
      <c r="B177" s="8"/>
      <c r="C177" s="130" t="s">
        <v>65</v>
      </c>
      <c r="D177" s="8"/>
      <c r="E177" s="127"/>
      <c r="F177" s="127"/>
      <c r="G177" s="127"/>
      <c r="H177" s="127"/>
      <c r="I177" s="127"/>
      <c r="J177" s="127" t="s">
        <v>70</v>
      </c>
      <c r="K177" s="8"/>
      <c r="L177" s="130" t="s">
        <v>65</v>
      </c>
      <c r="M177" s="8"/>
      <c r="N177" s="127"/>
      <c r="O177" s="127"/>
      <c r="P177" s="127"/>
    </row>
    <row r="178" spans="1:16" ht="12.75">
      <c r="A178" s="127"/>
      <c r="C178" s="127"/>
      <c r="E178" s="127"/>
      <c r="F178" s="130" t="s">
        <v>65</v>
      </c>
      <c r="G178" s="127"/>
      <c r="H178" s="127"/>
      <c r="I178" s="127"/>
      <c r="J178" s="127"/>
      <c r="L178" s="127"/>
      <c r="N178" s="127"/>
      <c r="O178" s="130" t="s">
        <v>65</v>
      </c>
      <c r="P178" s="127"/>
    </row>
    <row r="179" spans="1:16" ht="12.75">
      <c r="A179" s="127" t="s">
        <v>69</v>
      </c>
      <c r="B179" s="8"/>
      <c r="C179" s="130" t="s">
        <v>65</v>
      </c>
      <c r="D179" s="8"/>
      <c r="E179" s="127"/>
      <c r="F179" s="132" t="s">
        <v>68</v>
      </c>
      <c r="G179" s="127"/>
      <c r="H179" s="127"/>
      <c r="I179" s="127"/>
      <c r="J179" s="127" t="s">
        <v>69</v>
      </c>
      <c r="K179" s="8"/>
      <c r="L179" s="130" t="s">
        <v>65</v>
      </c>
      <c r="M179" s="8"/>
      <c r="N179" s="127"/>
      <c r="O179" s="132" t="s">
        <v>68</v>
      </c>
      <c r="P179" s="127"/>
    </row>
    <row r="180" spans="1:16" ht="12.75">
      <c r="A180" s="127"/>
      <c r="C180" s="127"/>
      <c r="E180" s="127"/>
      <c r="F180" s="127"/>
      <c r="G180" s="127"/>
      <c r="H180" s="127"/>
      <c r="I180" s="127"/>
      <c r="J180" s="127"/>
      <c r="L180" s="127"/>
      <c r="N180" s="127"/>
      <c r="O180" s="127"/>
      <c r="P180" s="127"/>
    </row>
    <row r="181" spans="1:16" ht="12.75">
      <c r="A181" s="127" t="s">
        <v>67</v>
      </c>
      <c r="B181" s="8"/>
      <c r="C181" s="130" t="s">
        <v>65</v>
      </c>
      <c r="D181" s="8"/>
      <c r="E181" s="127"/>
      <c r="F181" s="127"/>
      <c r="G181" s="127"/>
      <c r="H181" s="127"/>
      <c r="I181" s="127"/>
      <c r="J181" s="127" t="s">
        <v>67</v>
      </c>
      <c r="K181" s="8"/>
      <c r="L181" s="130" t="s">
        <v>65</v>
      </c>
      <c r="M181" s="8"/>
      <c r="N181" s="127"/>
      <c r="O181" s="127"/>
      <c r="P181" s="127"/>
    </row>
    <row r="182" spans="1:17" ht="12.75">
      <c r="A182" s="127"/>
      <c r="C182" s="127"/>
      <c r="E182" s="127"/>
      <c r="F182" s="127"/>
      <c r="G182" s="131"/>
      <c r="H182" s="131"/>
      <c r="I182" s="127"/>
      <c r="J182" s="127"/>
      <c r="L182" s="127"/>
      <c r="N182" s="127"/>
      <c r="O182" s="127"/>
      <c r="P182" s="131"/>
      <c r="Q182" s="131"/>
    </row>
    <row r="183" spans="1:16" ht="12.75">
      <c r="A183" s="127" t="s">
        <v>66</v>
      </c>
      <c r="B183" s="8"/>
      <c r="C183" s="130" t="s">
        <v>65</v>
      </c>
      <c r="D183" s="8"/>
      <c r="E183" s="127"/>
      <c r="F183" s="129" t="s">
        <v>64</v>
      </c>
      <c r="G183" s="127"/>
      <c r="H183" s="127"/>
      <c r="I183" s="127"/>
      <c r="J183" s="127" t="s">
        <v>66</v>
      </c>
      <c r="K183" s="8"/>
      <c r="L183" s="130" t="s">
        <v>65</v>
      </c>
      <c r="M183" s="8"/>
      <c r="N183" s="127"/>
      <c r="O183" s="129" t="s">
        <v>64</v>
      </c>
      <c r="P183" s="127"/>
    </row>
    <row r="190" spans="1:14" ht="15.75">
      <c r="A190" s="140"/>
      <c r="B190" s="140" t="s">
        <v>75</v>
      </c>
      <c r="C190" s="140"/>
      <c r="D190" s="140"/>
      <c r="E190" s="140"/>
      <c r="I190" s="140"/>
      <c r="J190" s="140"/>
      <c r="K190" s="140" t="s">
        <v>75</v>
      </c>
      <c r="L190" s="140"/>
      <c r="M190" s="140"/>
      <c r="N190" s="140"/>
    </row>
    <row r="192" spans="2:16" ht="12.75">
      <c r="B192" s="127" t="str">
        <f>$C$1</f>
        <v>Testikisat</v>
      </c>
      <c r="F192" s="127"/>
      <c r="G192" s="127"/>
      <c r="K192" s="127" t="str">
        <f>$C$1</f>
        <v>Testikisat</v>
      </c>
      <c r="O192" s="127"/>
      <c r="P192" s="127"/>
    </row>
    <row r="193" spans="2:13" ht="12.75">
      <c r="B193" s="153">
        <f>$C$3</f>
        <v>41194</v>
      </c>
      <c r="C193" s="153"/>
      <c r="D193" s="153"/>
      <c r="K193" s="153">
        <f>$C$3</f>
        <v>41194</v>
      </c>
      <c r="L193" s="153"/>
      <c r="M193" s="153"/>
    </row>
    <row r="194" spans="1:16" ht="15.75">
      <c r="A194" s="141"/>
      <c r="C194" s="140"/>
      <c r="D194" s="140"/>
      <c r="E194" s="140"/>
      <c r="F194" s="139"/>
      <c r="G194" s="139"/>
      <c r="I194" s="140"/>
      <c r="J194" s="140"/>
      <c r="L194" s="140"/>
      <c r="M194" s="140"/>
      <c r="N194" s="140"/>
      <c r="O194" s="139"/>
      <c r="P194" s="139"/>
    </row>
    <row r="196" spans="1:16" ht="15.75">
      <c r="A196" s="138" t="s">
        <v>74</v>
      </c>
      <c r="B196" s="138" t="str">
        <f>$C$2</f>
        <v>PKO-16</v>
      </c>
      <c r="C196" s="138"/>
      <c r="D196" s="138"/>
      <c r="E196" s="138"/>
      <c r="F196" s="133" t="s">
        <v>73</v>
      </c>
      <c r="G196" s="131"/>
      <c r="H196" s="133"/>
      <c r="I196" s="138"/>
      <c r="J196" s="138" t="s">
        <v>74</v>
      </c>
      <c r="K196" s="138" t="str">
        <f>$C$2</f>
        <v>PKO-16</v>
      </c>
      <c r="L196" s="138"/>
      <c r="M196" s="138"/>
      <c r="N196" s="138"/>
      <c r="O196" s="133" t="s">
        <v>73</v>
      </c>
      <c r="P196" s="131"/>
    </row>
    <row r="197" spans="1:16" ht="12.75">
      <c r="A197" s="72"/>
      <c r="B197" s="72"/>
      <c r="C197" s="72"/>
      <c r="D197" s="72"/>
      <c r="E197" s="72"/>
      <c r="F197" s="133"/>
      <c r="G197" s="133"/>
      <c r="H197" s="72"/>
      <c r="I197" s="72"/>
      <c r="J197" s="72"/>
      <c r="K197" s="72"/>
      <c r="L197" s="72"/>
      <c r="M197" s="72"/>
      <c r="N197" s="72"/>
      <c r="O197" s="133"/>
      <c r="P197" s="133"/>
    </row>
    <row r="198" spans="1:16" ht="12.75">
      <c r="A198" s="137"/>
      <c r="B198" s="133"/>
      <c r="C198" s="133"/>
      <c r="D198" s="133"/>
      <c r="E198" s="133"/>
      <c r="F198" s="137"/>
      <c r="G198" s="133"/>
      <c r="H198" s="133"/>
      <c r="I198" s="133"/>
      <c r="J198" s="137"/>
      <c r="K198" s="133"/>
      <c r="L198" s="133"/>
      <c r="M198" s="133"/>
      <c r="N198" s="133"/>
      <c r="O198" s="137"/>
      <c r="P198" s="72"/>
    </row>
    <row r="199" spans="1:16" ht="12.75">
      <c r="A199" s="134" t="s">
        <v>40</v>
      </c>
      <c r="B199" s="134"/>
      <c r="C199" s="134"/>
      <c r="D199" s="134"/>
      <c r="E199" s="134"/>
      <c r="F199" s="134" t="s">
        <v>40</v>
      </c>
      <c r="G199" s="134"/>
      <c r="H199" s="134"/>
      <c r="I199" s="134"/>
      <c r="J199" s="134" t="s">
        <v>40</v>
      </c>
      <c r="K199" s="134"/>
      <c r="L199" s="134"/>
      <c r="M199" s="134"/>
      <c r="N199" s="134"/>
      <c r="O199" s="134" t="s">
        <v>40</v>
      </c>
      <c r="P199" s="133"/>
    </row>
    <row r="200" spans="1:16" ht="12.7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</row>
    <row r="201" spans="1:16" ht="15.75">
      <c r="A201" s="135"/>
      <c r="B201" s="136"/>
      <c r="C201" s="136"/>
      <c r="D201" s="136"/>
      <c r="E201" s="136"/>
      <c r="F201" s="135"/>
      <c r="G201" s="136"/>
      <c r="H201" s="136"/>
      <c r="I201" s="136"/>
      <c r="J201" s="135"/>
      <c r="K201" s="136"/>
      <c r="L201" s="136"/>
      <c r="M201" s="136"/>
      <c r="N201" s="136"/>
      <c r="O201" s="135"/>
      <c r="P201" s="133"/>
    </row>
    <row r="202" spans="1:16" ht="12.75">
      <c r="A202" s="134" t="s">
        <v>41</v>
      </c>
      <c r="B202" s="134"/>
      <c r="C202" s="134"/>
      <c r="D202" s="134"/>
      <c r="E202" s="134"/>
      <c r="F202" s="134" t="s">
        <v>41</v>
      </c>
      <c r="G202" s="134"/>
      <c r="H202" s="134"/>
      <c r="I202" s="134"/>
      <c r="J202" s="134" t="s">
        <v>41</v>
      </c>
      <c r="K202" s="134"/>
      <c r="L202" s="134"/>
      <c r="M202" s="134"/>
      <c r="N202" s="134"/>
      <c r="O202" s="134" t="s">
        <v>41</v>
      </c>
      <c r="P202" s="133"/>
    </row>
    <row r="203" spans="1:16" ht="12.75">
      <c r="A203" s="127"/>
      <c r="B203" s="127"/>
      <c r="C203" s="127"/>
      <c r="D203" s="127"/>
      <c r="E203" s="127"/>
      <c r="F203" s="127"/>
      <c r="G203" s="127"/>
      <c r="H203" s="133"/>
      <c r="I203" s="133"/>
      <c r="J203" s="127"/>
      <c r="K203" s="127"/>
      <c r="L203" s="127"/>
      <c r="M203" s="127"/>
      <c r="N203" s="127"/>
      <c r="O203" s="127"/>
      <c r="P203" s="127"/>
    </row>
    <row r="204" spans="1:16" ht="12.75">
      <c r="A204" s="127"/>
      <c r="B204" s="127"/>
      <c r="C204" s="127"/>
      <c r="D204" s="127"/>
      <c r="E204" s="127"/>
      <c r="F204" s="127"/>
      <c r="G204" s="127"/>
      <c r="H204" s="133"/>
      <c r="I204" s="133"/>
      <c r="J204" s="127"/>
      <c r="K204" s="127"/>
      <c r="L204" s="127"/>
      <c r="M204" s="127"/>
      <c r="N204" s="127"/>
      <c r="O204" s="127"/>
      <c r="P204" s="127"/>
    </row>
    <row r="205" spans="1:17" ht="12.75">
      <c r="A205" s="127" t="s">
        <v>72</v>
      </c>
      <c r="B205" s="8"/>
      <c r="C205" s="130" t="s">
        <v>65</v>
      </c>
      <c r="D205" s="8"/>
      <c r="E205" s="127"/>
      <c r="F205" s="127"/>
      <c r="G205" s="131"/>
      <c r="H205" s="131"/>
      <c r="I205" s="127"/>
      <c r="J205" s="127" t="s">
        <v>72</v>
      </c>
      <c r="K205" s="8"/>
      <c r="L205" s="130" t="s">
        <v>65</v>
      </c>
      <c r="M205" s="8"/>
      <c r="N205" s="127"/>
      <c r="O205" s="127"/>
      <c r="P205" s="131"/>
      <c r="Q205" s="131"/>
    </row>
    <row r="206" spans="1:16" ht="12.75">
      <c r="A206" s="127"/>
      <c r="C206" s="127"/>
      <c r="E206" s="127"/>
      <c r="F206" s="129" t="s">
        <v>71</v>
      </c>
      <c r="G206" s="127"/>
      <c r="H206" s="127"/>
      <c r="I206" s="127"/>
      <c r="J206" s="127"/>
      <c r="L206" s="127"/>
      <c r="N206" s="127"/>
      <c r="O206" s="129" t="s">
        <v>71</v>
      </c>
      <c r="P206" s="127"/>
    </row>
    <row r="207" spans="1:16" ht="12.75">
      <c r="A207" s="127" t="s">
        <v>70</v>
      </c>
      <c r="B207" s="8"/>
      <c r="C207" s="130" t="s">
        <v>65</v>
      </c>
      <c r="D207" s="8"/>
      <c r="E207" s="127"/>
      <c r="F207" s="127"/>
      <c r="G207" s="127"/>
      <c r="H207" s="127"/>
      <c r="I207" s="127"/>
      <c r="J207" s="127" t="s">
        <v>70</v>
      </c>
      <c r="K207" s="8"/>
      <c r="L207" s="130" t="s">
        <v>65</v>
      </c>
      <c r="M207" s="8"/>
      <c r="N207" s="127"/>
      <c r="O207" s="127"/>
      <c r="P207" s="127"/>
    </row>
    <row r="208" spans="1:16" ht="12.75">
      <c r="A208" s="127"/>
      <c r="C208" s="127"/>
      <c r="E208" s="127"/>
      <c r="F208" s="130" t="s">
        <v>65</v>
      </c>
      <c r="G208" s="127"/>
      <c r="H208" s="127"/>
      <c r="I208" s="127"/>
      <c r="J208" s="127"/>
      <c r="L208" s="127"/>
      <c r="N208" s="127"/>
      <c r="O208" s="130" t="s">
        <v>65</v>
      </c>
      <c r="P208" s="127"/>
    </row>
    <row r="209" spans="1:16" ht="12.75">
      <c r="A209" s="127" t="s">
        <v>69</v>
      </c>
      <c r="B209" s="8"/>
      <c r="C209" s="130" t="s">
        <v>65</v>
      </c>
      <c r="D209" s="8"/>
      <c r="E209" s="127"/>
      <c r="F209" s="132" t="s">
        <v>68</v>
      </c>
      <c r="G209" s="127"/>
      <c r="H209" s="127"/>
      <c r="I209" s="127"/>
      <c r="J209" s="127" t="s">
        <v>69</v>
      </c>
      <c r="K209" s="8"/>
      <c r="L209" s="130" t="s">
        <v>65</v>
      </c>
      <c r="M209" s="8"/>
      <c r="N209" s="127"/>
      <c r="O209" s="132" t="s">
        <v>68</v>
      </c>
      <c r="P209" s="127"/>
    </row>
    <row r="210" spans="1:16" ht="12.75">
      <c r="A210" s="127"/>
      <c r="C210" s="127"/>
      <c r="E210" s="127"/>
      <c r="F210" s="127"/>
      <c r="G210" s="127"/>
      <c r="H210" s="127"/>
      <c r="I210" s="127"/>
      <c r="J210" s="127"/>
      <c r="L210" s="127"/>
      <c r="N210" s="127"/>
      <c r="O210" s="127"/>
      <c r="P210" s="127"/>
    </row>
    <row r="211" spans="1:16" ht="12.75">
      <c r="A211" s="127" t="s">
        <v>67</v>
      </c>
      <c r="B211" s="8"/>
      <c r="C211" s="130" t="s">
        <v>65</v>
      </c>
      <c r="D211" s="8"/>
      <c r="E211" s="127"/>
      <c r="F211" s="127"/>
      <c r="G211" s="127"/>
      <c r="H211" s="127"/>
      <c r="I211" s="127"/>
      <c r="J211" s="127" t="s">
        <v>67</v>
      </c>
      <c r="K211" s="8"/>
      <c r="L211" s="130" t="s">
        <v>65</v>
      </c>
      <c r="M211" s="8"/>
      <c r="N211" s="127"/>
      <c r="O211" s="127"/>
      <c r="P211" s="127"/>
    </row>
    <row r="212" spans="1:17" ht="12.75">
      <c r="A212" s="127"/>
      <c r="C212" s="127"/>
      <c r="E212" s="127"/>
      <c r="F212" s="127"/>
      <c r="G212" s="131"/>
      <c r="H212" s="131"/>
      <c r="I212" s="127"/>
      <c r="J212" s="127"/>
      <c r="L212" s="127"/>
      <c r="N212" s="127"/>
      <c r="O212" s="127"/>
      <c r="P212" s="131"/>
      <c r="Q212" s="131"/>
    </row>
    <row r="213" spans="1:16" ht="12.75">
      <c r="A213" s="127" t="s">
        <v>66</v>
      </c>
      <c r="B213" s="8"/>
      <c r="C213" s="130" t="s">
        <v>65</v>
      </c>
      <c r="D213" s="8"/>
      <c r="E213" s="127"/>
      <c r="F213" s="129" t="s">
        <v>64</v>
      </c>
      <c r="G213" s="127"/>
      <c r="H213" s="127"/>
      <c r="I213" s="127"/>
      <c r="J213" s="127" t="s">
        <v>66</v>
      </c>
      <c r="K213" s="8"/>
      <c r="L213" s="130" t="s">
        <v>65</v>
      </c>
      <c r="M213" s="8"/>
      <c r="N213" s="127"/>
      <c r="O213" s="129" t="s">
        <v>64</v>
      </c>
      <c r="P213" s="127"/>
    </row>
    <row r="214" spans="1:16" ht="12.75">
      <c r="A214" s="127"/>
      <c r="B214" s="130"/>
      <c r="C214" s="127"/>
      <c r="D214" s="127"/>
      <c r="E214" s="127"/>
      <c r="F214" s="133"/>
      <c r="G214" s="127"/>
      <c r="H214" s="127"/>
      <c r="I214" s="127"/>
      <c r="J214" s="127"/>
      <c r="K214" s="130"/>
      <c r="L214" s="127"/>
      <c r="M214" s="127"/>
      <c r="N214" s="127"/>
      <c r="O214" s="133"/>
      <c r="P214" s="127"/>
    </row>
    <row r="215" ht="0.75" customHeight="1"/>
    <row r="216" ht="0.75" customHeight="1"/>
    <row r="217" ht="0.75" customHeight="1"/>
    <row r="218" ht="0.75" customHeight="1"/>
    <row r="220" spans="1:14" ht="15.75">
      <c r="A220" s="140"/>
      <c r="B220" s="140" t="s">
        <v>75</v>
      </c>
      <c r="C220" s="140"/>
      <c r="D220" s="140"/>
      <c r="E220" s="140"/>
      <c r="I220" s="140"/>
      <c r="J220" s="140"/>
      <c r="K220" s="140" t="s">
        <v>75</v>
      </c>
      <c r="L220" s="140"/>
      <c r="M220" s="140"/>
      <c r="N220" s="140"/>
    </row>
    <row r="222" spans="2:16" ht="12.75">
      <c r="B222" s="127" t="str">
        <f>$C$1</f>
        <v>Testikisat</v>
      </c>
      <c r="F222" s="127"/>
      <c r="G222" s="127"/>
      <c r="K222" s="127" t="str">
        <f>$C$1</f>
        <v>Testikisat</v>
      </c>
      <c r="O222" s="127"/>
      <c r="P222" s="127"/>
    </row>
    <row r="223" spans="2:13" ht="12.75">
      <c r="B223" s="153">
        <f>$C$3</f>
        <v>41194</v>
      </c>
      <c r="C223" s="153"/>
      <c r="D223" s="153"/>
      <c r="K223" s="153">
        <f>$C$3</f>
        <v>41194</v>
      </c>
      <c r="L223" s="153"/>
      <c r="M223" s="153"/>
    </row>
    <row r="224" spans="1:16" ht="15.75">
      <c r="A224" s="140"/>
      <c r="C224" s="140"/>
      <c r="D224" s="140"/>
      <c r="E224" s="140"/>
      <c r="F224" s="139"/>
      <c r="G224" s="139"/>
      <c r="I224" s="140"/>
      <c r="J224" s="140"/>
      <c r="L224" s="140"/>
      <c r="M224" s="140"/>
      <c r="N224" s="140"/>
      <c r="O224" s="139"/>
      <c r="P224" s="139"/>
    </row>
    <row r="226" spans="1:16" ht="15.75">
      <c r="A226" s="138" t="s">
        <v>74</v>
      </c>
      <c r="B226" s="138" t="str">
        <f>$C$2</f>
        <v>PKO-16</v>
      </c>
      <c r="C226" s="138"/>
      <c r="D226" s="138"/>
      <c r="E226" s="138"/>
      <c r="F226" s="133" t="s">
        <v>73</v>
      </c>
      <c r="G226" s="131"/>
      <c r="H226" s="133"/>
      <c r="I226" s="138"/>
      <c r="J226" s="138" t="s">
        <v>74</v>
      </c>
      <c r="K226" s="138" t="str">
        <f>$C$2</f>
        <v>PKO-16</v>
      </c>
      <c r="L226" s="138"/>
      <c r="M226" s="138"/>
      <c r="N226" s="138"/>
      <c r="O226" s="133" t="s">
        <v>73</v>
      </c>
      <c r="P226" s="131"/>
    </row>
    <row r="227" spans="1:16" ht="12.75">
      <c r="A227" s="72"/>
      <c r="B227" s="72"/>
      <c r="C227" s="72"/>
      <c r="D227" s="72"/>
      <c r="E227" s="72"/>
      <c r="F227" s="133"/>
      <c r="G227" s="133"/>
      <c r="H227" s="72"/>
      <c r="I227" s="72"/>
      <c r="J227" s="72"/>
      <c r="K227" s="72"/>
      <c r="L227" s="72"/>
      <c r="M227" s="72"/>
      <c r="N227" s="72"/>
      <c r="O227" s="133"/>
      <c r="P227" s="133"/>
    </row>
    <row r="228" spans="1:16" ht="12.75">
      <c r="A228" s="137"/>
      <c r="B228" s="133"/>
      <c r="C228" s="133"/>
      <c r="D228" s="133"/>
      <c r="E228" s="133"/>
      <c r="F228" s="137"/>
      <c r="G228" s="133"/>
      <c r="H228" s="133"/>
      <c r="I228" s="133"/>
      <c r="J228" s="137"/>
      <c r="K228" s="133"/>
      <c r="L228" s="133"/>
      <c r="M228" s="133"/>
      <c r="N228" s="133"/>
      <c r="O228" s="137"/>
      <c r="P228" s="72"/>
    </row>
    <row r="229" spans="1:16" ht="12.75">
      <c r="A229" s="134" t="s">
        <v>40</v>
      </c>
      <c r="B229" s="134"/>
      <c r="C229" s="134"/>
      <c r="D229" s="134"/>
      <c r="E229" s="134"/>
      <c r="F229" s="134" t="s">
        <v>40</v>
      </c>
      <c r="G229" s="134"/>
      <c r="H229" s="134"/>
      <c r="I229" s="134"/>
      <c r="J229" s="134" t="s">
        <v>40</v>
      </c>
      <c r="K229" s="134"/>
      <c r="L229" s="134"/>
      <c r="M229" s="134"/>
      <c r="N229" s="134"/>
      <c r="O229" s="134" t="s">
        <v>40</v>
      </c>
      <c r="P229" s="133"/>
    </row>
    <row r="230" spans="1:16" ht="12.7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</row>
    <row r="231" spans="1:16" ht="15.75">
      <c r="A231" s="135"/>
      <c r="B231" s="136"/>
      <c r="C231" s="136"/>
      <c r="D231" s="136"/>
      <c r="E231" s="136"/>
      <c r="F231" s="135"/>
      <c r="G231" s="136"/>
      <c r="H231" s="136"/>
      <c r="I231" s="136"/>
      <c r="J231" s="135"/>
      <c r="K231" s="136"/>
      <c r="L231" s="136"/>
      <c r="M231" s="136"/>
      <c r="N231" s="136"/>
      <c r="O231" s="135"/>
      <c r="P231" s="133"/>
    </row>
    <row r="232" spans="1:16" ht="12.75">
      <c r="A232" s="134" t="s">
        <v>41</v>
      </c>
      <c r="B232" s="134"/>
      <c r="C232" s="134"/>
      <c r="D232" s="134"/>
      <c r="E232" s="134"/>
      <c r="F232" s="134" t="s">
        <v>41</v>
      </c>
      <c r="G232" s="134"/>
      <c r="H232" s="134"/>
      <c r="I232" s="134"/>
      <c r="J232" s="134" t="s">
        <v>41</v>
      </c>
      <c r="K232" s="134"/>
      <c r="L232" s="134"/>
      <c r="M232" s="134"/>
      <c r="N232" s="134"/>
      <c r="O232" s="134" t="s">
        <v>41</v>
      </c>
      <c r="P232" s="133"/>
    </row>
    <row r="233" spans="1:16" ht="12.75">
      <c r="A233" s="127"/>
      <c r="B233" s="127"/>
      <c r="C233" s="127"/>
      <c r="D233" s="127"/>
      <c r="E233" s="127"/>
      <c r="F233" s="127"/>
      <c r="G233" s="127"/>
      <c r="H233" s="133"/>
      <c r="I233" s="133"/>
      <c r="J233" s="127"/>
      <c r="K233" s="127"/>
      <c r="L233" s="127"/>
      <c r="M233" s="127"/>
      <c r="N233" s="127"/>
      <c r="O233" s="127"/>
      <c r="P233" s="127"/>
    </row>
    <row r="234" spans="1:16" ht="12.75">
      <c r="A234" s="127"/>
      <c r="B234" s="127"/>
      <c r="C234" s="127"/>
      <c r="D234" s="127"/>
      <c r="E234" s="127"/>
      <c r="F234" s="127"/>
      <c r="G234" s="127"/>
      <c r="H234" s="133"/>
      <c r="I234" s="133"/>
      <c r="J234" s="127"/>
      <c r="K234" s="127"/>
      <c r="L234" s="127"/>
      <c r="M234" s="127"/>
      <c r="N234" s="127"/>
      <c r="O234" s="127"/>
      <c r="P234" s="127"/>
    </row>
    <row r="235" spans="1:17" ht="12.75">
      <c r="A235" s="127" t="s">
        <v>72</v>
      </c>
      <c r="B235" s="8"/>
      <c r="C235" s="130" t="s">
        <v>65</v>
      </c>
      <c r="D235" s="8"/>
      <c r="E235" s="127"/>
      <c r="F235" s="127"/>
      <c r="G235" s="131"/>
      <c r="H235" s="131"/>
      <c r="I235" s="127"/>
      <c r="J235" s="127" t="s">
        <v>72</v>
      </c>
      <c r="K235" s="8"/>
      <c r="L235" s="130" t="s">
        <v>65</v>
      </c>
      <c r="M235" s="8"/>
      <c r="N235" s="127"/>
      <c r="O235" s="127"/>
      <c r="P235" s="131"/>
      <c r="Q235" s="131"/>
    </row>
    <row r="236" spans="1:16" ht="12.75">
      <c r="A236" s="127"/>
      <c r="C236" s="127"/>
      <c r="E236" s="127"/>
      <c r="F236" s="129" t="s">
        <v>71</v>
      </c>
      <c r="G236" s="127"/>
      <c r="H236" s="127"/>
      <c r="I236" s="127"/>
      <c r="J236" s="127"/>
      <c r="L236" s="127"/>
      <c r="N236" s="127"/>
      <c r="O236" s="129" t="s">
        <v>71</v>
      </c>
      <c r="P236" s="127"/>
    </row>
    <row r="237" spans="1:16" ht="12.75">
      <c r="A237" s="127" t="s">
        <v>70</v>
      </c>
      <c r="B237" s="8"/>
      <c r="C237" s="130" t="s">
        <v>65</v>
      </c>
      <c r="D237" s="8"/>
      <c r="E237" s="127"/>
      <c r="F237" s="127"/>
      <c r="G237" s="127"/>
      <c r="H237" s="127"/>
      <c r="I237" s="127"/>
      <c r="J237" s="127" t="s">
        <v>70</v>
      </c>
      <c r="K237" s="8"/>
      <c r="L237" s="130" t="s">
        <v>65</v>
      </c>
      <c r="M237" s="8"/>
      <c r="N237" s="127"/>
      <c r="O237" s="127"/>
      <c r="P237" s="127"/>
    </row>
    <row r="238" spans="1:16" ht="12.75">
      <c r="A238" s="127"/>
      <c r="C238" s="127"/>
      <c r="E238" s="127"/>
      <c r="F238" s="130" t="s">
        <v>65</v>
      </c>
      <c r="G238" s="127"/>
      <c r="H238" s="127"/>
      <c r="I238" s="127"/>
      <c r="J238" s="127"/>
      <c r="L238" s="127"/>
      <c r="N238" s="127"/>
      <c r="O238" s="130" t="s">
        <v>65</v>
      </c>
      <c r="P238" s="127"/>
    </row>
    <row r="239" spans="1:16" ht="12.75">
      <c r="A239" s="127" t="s">
        <v>69</v>
      </c>
      <c r="B239" s="8"/>
      <c r="C239" s="130" t="s">
        <v>65</v>
      </c>
      <c r="D239" s="8"/>
      <c r="E239" s="127"/>
      <c r="F239" s="132" t="s">
        <v>68</v>
      </c>
      <c r="G239" s="127"/>
      <c r="H239" s="127"/>
      <c r="I239" s="127"/>
      <c r="J239" s="127" t="s">
        <v>69</v>
      </c>
      <c r="K239" s="8"/>
      <c r="L239" s="130" t="s">
        <v>65</v>
      </c>
      <c r="M239" s="8"/>
      <c r="N239" s="127"/>
      <c r="O239" s="132" t="s">
        <v>68</v>
      </c>
      <c r="P239" s="127"/>
    </row>
    <row r="240" spans="1:16" ht="12.75">
      <c r="A240" s="127"/>
      <c r="C240" s="127"/>
      <c r="E240" s="127"/>
      <c r="F240" s="127"/>
      <c r="G240" s="127"/>
      <c r="H240" s="127"/>
      <c r="I240" s="127"/>
      <c r="J240" s="127"/>
      <c r="L240" s="127"/>
      <c r="N240" s="127"/>
      <c r="O240" s="127"/>
      <c r="P240" s="127"/>
    </row>
    <row r="241" spans="1:16" ht="12.75">
      <c r="A241" s="127" t="s">
        <v>67</v>
      </c>
      <c r="B241" s="8"/>
      <c r="C241" s="130" t="s">
        <v>65</v>
      </c>
      <c r="D241" s="8"/>
      <c r="E241" s="127"/>
      <c r="F241" s="127"/>
      <c r="G241" s="127"/>
      <c r="H241" s="127"/>
      <c r="I241" s="127"/>
      <c r="J241" s="127" t="s">
        <v>67</v>
      </c>
      <c r="K241" s="8"/>
      <c r="L241" s="130" t="s">
        <v>65</v>
      </c>
      <c r="M241" s="8"/>
      <c r="N241" s="127"/>
      <c r="O241" s="127"/>
      <c r="P241" s="127"/>
    </row>
    <row r="242" spans="1:17" ht="12.75">
      <c r="A242" s="127"/>
      <c r="C242" s="127"/>
      <c r="E242" s="127"/>
      <c r="F242" s="127"/>
      <c r="G242" s="131"/>
      <c r="H242" s="131"/>
      <c r="I242" s="127"/>
      <c r="J242" s="127"/>
      <c r="L242" s="127"/>
      <c r="N242" s="127"/>
      <c r="O242" s="127"/>
      <c r="P242" s="131"/>
      <c r="Q242" s="131"/>
    </row>
    <row r="243" spans="1:16" ht="12.75">
      <c r="A243" s="127" t="s">
        <v>66</v>
      </c>
      <c r="B243" s="8"/>
      <c r="C243" s="130" t="s">
        <v>65</v>
      </c>
      <c r="D243" s="8"/>
      <c r="E243" s="127"/>
      <c r="F243" s="129" t="s">
        <v>64</v>
      </c>
      <c r="G243" s="127"/>
      <c r="H243" s="127"/>
      <c r="I243" s="127"/>
      <c r="J243" s="127" t="s">
        <v>66</v>
      </c>
      <c r="K243" s="8"/>
      <c r="L243" s="130" t="s">
        <v>65</v>
      </c>
      <c r="M243" s="8"/>
      <c r="N243" s="127"/>
      <c r="O243" s="129" t="s">
        <v>64</v>
      </c>
      <c r="P243" s="127"/>
    </row>
    <row r="250" spans="1:14" ht="15.75">
      <c r="A250" s="140"/>
      <c r="B250" s="140" t="s">
        <v>75</v>
      </c>
      <c r="C250" s="140"/>
      <c r="D250" s="140"/>
      <c r="E250" s="140"/>
      <c r="I250" s="140"/>
      <c r="J250" s="140"/>
      <c r="K250" s="140" t="s">
        <v>75</v>
      </c>
      <c r="L250" s="140"/>
      <c r="M250" s="140"/>
      <c r="N250" s="140"/>
    </row>
    <row r="252" spans="2:16" ht="12.75">
      <c r="B252" s="127" t="str">
        <f>$C$1</f>
        <v>Testikisat</v>
      </c>
      <c r="F252" s="127"/>
      <c r="G252" s="127"/>
      <c r="K252" s="127" t="str">
        <f>$C$1</f>
        <v>Testikisat</v>
      </c>
      <c r="O252" s="127"/>
      <c r="P252" s="127"/>
    </row>
    <row r="253" spans="2:13" ht="12.75">
      <c r="B253" s="153">
        <f>$C$3</f>
        <v>41194</v>
      </c>
      <c r="C253" s="153"/>
      <c r="D253" s="153"/>
      <c r="K253" s="153">
        <f>$C$3</f>
        <v>41194</v>
      </c>
      <c r="L253" s="153"/>
      <c r="M253" s="153"/>
    </row>
    <row r="254" spans="1:16" ht="15.75">
      <c r="A254" s="141"/>
      <c r="C254" s="140"/>
      <c r="D254" s="140"/>
      <c r="E254" s="140"/>
      <c r="F254" s="139"/>
      <c r="G254" s="139"/>
      <c r="I254" s="140"/>
      <c r="J254" s="140"/>
      <c r="L254" s="140"/>
      <c r="M254" s="140"/>
      <c r="N254" s="140"/>
      <c r="O254" s="139"/>
      <c r="P254" s="139"/>
    </row>
    <row r="256" spans="1:16" ht="15.75">
      <c r="A256" s="138" t="s">
        <v>74</v>
      </c>
      <c r="B256" s="138" t="str">
        <f>$C$2</f>
        <v>PKO-16</v>
      </c>
      <c r="C256" s="138"/>
      <c r="D256" s="138"/>
      <c r="E256" s="138"/>
      <c r="F256" s="133" t="s">
        <v>73</v>
      </c>
      <c r="G256" s="131"/>
      <c r="H256" s="133"/>
      <c r="I256" s="138"/>
      <c r="J256" s="138" t="s">
        <v>74</v>
      </c>
      <c r="K256" s="138" t="str">
        <f>$C$2</f>
        <v>PKO-16</v>
      </c>
      <c r="L256" s="138"/>
      <c r="M256" s="138"/>
      <c r="N256" s="138"/>
      <c r="O256" s="133" t="s">
        <v>73</v>
      </c>
      <c r="P256" s="131"/>
    </row>
    <row r="257" spans="1:16" ht="12.75">
      <c r="A257" s="72"/>
      <c r="B257" s="72"/>
      <c r="C257" s="72"/>
      <c r="D257" s="72"/>
      <c r="E257" s="72"/>
      <c r="F257" s="133"/>
      <c r="G257" s="133"/>
      <c r="H257" s="72"/>
      <c r="I257" s="72"/>
      <c r="J257" s="72"/>
      <c r="K257" s="72"/>
      <c r="L257" s="72"/>
      <c r="M257" s="72"/>
      <c r="N257" s="72"/>
      <c r="O257" s="133"/>
      <c r="P257" s="133"/>
    </row>
    <row r="258" spans="1:16" ht="12.75">
      <c r="A258" s="137"/>
      <c r="B258" s="133"/>
      <c r="C258" s="133"/>
      <c r="D258" s="133"/>
      <c r="E258" s="133"/>
      <c r="F258" s="137"/>
      <c r="G258" s="133"/>
      <c r="H258" s="133"/>
      <c r="I258" s="133"/>
      <c r="J258" s="137"/>
      <c r="K258" s="133"/>
      <c r="L258" s="133"/>
      <c r="M258" s="133"/>
      <c r="N258" s="133"/>
      <c r="O258" s="137"/>
      <c r="P258" s="72"/>
    </row>
    <row r="259" spans="1:16" ht="12.75">
      <c r="A259" s="134" t="s">
        <v>40</v>
      </c>
      <c r="B259" s="134"/>
      <c r="C259" s="134"/>
      <c r="D259" s="134"/>
      <c r="E259" s="134"/>
      <c r="F259" s="134" t="s">
        <v>40</v>
      </c>
      <c r="G259" s="134"/>
      <c r="H259" s="134"/>
      <c r="I259" s="134"/>
      <c r="J259" s="134" t="s">
        <v>40</v>
      </c>
      <c r="K259" s="134"/>
      <c r="L259" s="134"/>
      <c r="M259" s="134"/>
      <c r="N259" s="134"/>
      <c r="O259" s="134" t="s">
        <v>40</v>
      </c>
      <c r="P259" s="133"/>
    </row>
    <row r="260" spans="1:16" ht="12.7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</row>
    <row r="261" spans="1:16" ht="15.75">
      <c r="A261" s="135"/>
      <c r="B261" s="136"/>
      <c r="C261" s="136"/>
      <c r="D261" s="136"/>
      <c r="E261" s="136"/>
      <c r="F261" s="135"/>
      <c r="G261" s="136"/>
      <c r="H261" s="136"/>
      <c r="I261" s="136"/>
      <c r="J261" s="135"/>
      <c r="K261" s="136"/>
      <c r="L261" s="136"/>
      <c r="M261" s="136"/>
      <c r="N261" s="136"/>
      <c r="O261" s="135"/>
      <c r="P261" s="133"/>
    </row>
    <row r="262" spans="1:16" ht="12.75">
      <c r="A262" s="134" t="s">
        <v>41</v>
      </c>
      <c r="B262" s="134"/>
      <c r="C262" s="134"/>
      <c r="D262" s="134"/>
      <c r="E262" s="134"/>
      <c r="F262" s="134" t="s">
        <v>41</v>
      </c>
      <c r="G262" s="134"/>
      <c r="H262" s="134"/>
      <c r="I262" s="134"/>
      <c r="J262" s="134" t="s">
        <v>41</v>
      </c>
      <c r="K262" s="134"/>
      <c r="L262" s="134"/>
      <c r="M262" s="134"/>
      <c r="N262" s="134"/>
      <c r="O262" s="134" t="s">
        <v>41</v>
      </c>
      <c r="P262" s="133"/>
    </row>
    <row r="263" spans="1:16" ht="12.75">
      <c r="A263" s="127"/>
      <c r="B263" s="127"/>
      <c r="C263" s="127"/>
      <c r="D263" s="127"/>
      <c r="E263" s="127"/>
      <c r="F263" s="127"/>
      <c r="G263" s="127"/>
      <c r="H263" s="133"/>
      <c r="I263" s="133"/>
      <c r="J263" s="127"/>
      <c r="K263" s="127"/>
      <c r="L263" s="127"/>
      <c r="M263" s="127"/>
      <c r="N263" s="127"/>
      <c r="O263" s="127"/>
      <c r="P263" s="127"/>
    </row>
    <row r="264" spans="1:16" ht="12.75">
      <c r="A264" s="127"/>
      <c r="B264" s="127"/>
      <c r="C264" s="127"/>
      <c r="D264" s="127"/>
      <c r="E264" s="127"/>
      <c r="F264" s="127"/>
      <c r="G264" s="127"/>
      <c r="H264" s="133"/>
      <c r="I264" s="133"/>
      <c r="J264" s="127"/>
      <c r="K264" s="127"/>
      <c r="L264" s="127"/>
      <c r="M264" s="127"/>
      <c r="N264" s="127"/>
      <c r="O264" s="127"/>
      <c r="P264" s="127"/>
    </row>
    <row r="265" spans="1:17" ht="12.75">
      <c r="A265" s="127" t="s">
        <v>72</v>
      </c>
      <c r="B265" s="8"/>
      <c r="C265" s="130" t="s">
        <v>65</v>
      </c>
      <c r="D265" s="8"/>
      <c r="E265" s="127"/>
      <c r="F265" s="127"/>
      <c r="G265" s="131"/>
      <c r="H265" s="131"/>
      <c r="I265" s="127"/>
      <c r="J265" s="127" t="s">
        <v>72</v>
      </c>
      <c r="K265" s="8"/>
      <c r="L265" s="130" t="s">
        <v>65</v>
      </c>
      <c r="M265" s="8"/>
      <c r="N265" s="127"/>
      <c r="O265" s="127"/>
      <c r="P265" s="131"/>
      <c r="Q265" s="131"/>
    </row>
    <row r="266" spans="1:16" ht="12.75">
      <c r="A266" s="127"/>
      <c r="C266" s="127"/>
      <c r="E266" s="127"/>
      <c r="F266" s="129" t="s">
        <v>71</v>
      </c>
      <c r="G266" s="127"/>
      <c r="H266" s="127"/>
      <c r="I266" s="127"/>
      <c r="J266" s="127"/>
      <c r="L266" s="127"/>
      <c r="N266" s="127"/>
      <c r="O266" s="129" t="s">
        <v>71</v>
      </c>
      <c r="P266" s="127"/>
    </row>
    <row r="267" spans="1:16" ht="12.75">
      <c r="A267" s="127" t="s">
        <v>70</v>
      </c>
      <c r="B267" s="8"/>
      <c r="C267" s="130" t="s">
        <v>65</v>
      </c>
      <c r="D267" s="8"/>
      <c r="E267" s="127"/>
      <c r="F267" s="127"/>
      <c r="G267" s="127"/>
      <c r="H267" s="127"/>
      <c r="I267" s="127"/>
      <c r="J267" s="127" t="s">
        <v>70</v>
      </c>
      <c r="K267" s="8"/>
      <c r="L267" s="130" t="s">
        <v>65</v>
      </c>
      <c r="M267" s="8"/>
      <c r="N267" s="127"/>
      <c r="O267" s="127"/>
      <c r="P267" s="127"/>
    </row>
    <row r="268" spans="1:16" ht="12.75">
      <c r="A268" s="127"/>
      <c r="C268" s="127"/>
      <c r="E268" s="127"/>
      <c r="F268" s="130" t="s">
        <v>65</v>
      </c>
      <c r="G268" s="127"/>
      <c r="H268" s="127"/>
      <c r="I268" s="127"/>
      <c r="J268" s="127"/>
      <c r="L268" s="127"/>
      <c r="N268" s="127"/>
      <c r="O268" s="130" t="s">
        <v>65</v>
      </c>
      <c r="P268" s="127"/>
    </row>
    <row r="269" spans="1:16" ht="12.75">
      <c r="A269" s="127" t="s">
        <v>69</v>
      </c>
      <c r="B269" s="8"/>
      <c r="C269" s="130" t="s">
        <v>65</v>
      </c>
      <c r="D269" s="8"/>
      <c r="E269" s="127"/>
      <c r="F269" s="132" t="s">
        <v>68</v>
      </c>
      <c r="G269" s="127"/>
      <c r="H269" s="127"/>
      <c r="I269" s="127"/>
      <c r="J269" s="127" t="s">
        <v>69</v>
      </c>
      <c r="K269" s="8"/>
      <c r="L269" s="130" t="s">
        <v>65</v>
      </c>
      <c r="M269" s="8"/>
      <c r="N269" s="127"/>
      <c r="O269" s="132" t="s">
        <v>68</v>
      </c>
      <c r="P269" s="127"/>
    </row>
    <row r="270" spans="1:16" ht="12.75">
      <c r="A270" s="127"/>
      <c r="C270" s="127"/>
      <c r="E270" s="127"/>
      <c r="F270" s="127"/>
      <c r="G270" s="127"/>
      <c r="H270" s="127"/>
      <c r="I270" s="127"/>
      <c r="J270" s="127"/>
      <c r="L270" s="127"/>
      <c r="N270" s="127"/>
      <c r="O270" s="127"/>
      <c r="P270" s="127"/>
    </row>
    <row r="271" spans="1:16" ht="12.75">
      <c r="A271" s="127" t="s">
        <v>67</v>
      </c>
      <c r="B271" s="8"/>
      <c r="C271" s="130" t="s">
        <v>65</v>
      </c>
      <c r="D271" s="8"/>
      <c r="E271" s="127"/>
      <c r="F271" s="127"/>
      <c r="G271" s="127"/>
      <c r="H271" s="127"/>
      <c r="I271" s="127"/>
      <c r="J271" s="127" t="s">
        <v>67</v>
      </c>
      <c r="K271" s="8"/>
      <c r="L271" s="130" t="s">
        <v>65</v>
      </c>
      <c r="M271" s="8"/>
      <c r="N271" s="127"/>
      <c r="O271" s="127"/>
      <c r="P271" s="127"/>
    </row>
    <row r="272" spans="1:17" ht="12.75">
      <c r="A272" s="127"/>
      <c r="C272" s="127"/>
      <c r="E272" s="127"/>
      <c r="F272" s="127"/>
      <c r="G272" s="131"/>
      <c r="H272" s="131"/>
      <c r="I272" s="127"/>
      <c r="J272" s="127"/>
      <c r="L272" s="127"/>
      <c r="N272" s="127"/>
      <c r="O272" s="127"/>
      <c r="P272" s="131"/>
      <c r="Q272" s="131"/>
    </row>
    <row r="273" spans="1:16" ht="12.75">
      <c r="A273" s="127" t="s">
        <v>66</v>
      </c>
      <c r="B273" s="8"/>
      <c r="C273" s="130" t="s">
        <v>65</v>
      </c>
      <c r="D273" s="8"/>
      <c r="E273" s="127"/>
      <c r="F273" s="129" t="s">
        <v>64</v>
      </c>
      <c r="G273" s="127"/>
      <c r="H273" s="127"/>
      <c r="I273" s="127"/>
      <c r="J273" s="127" t="s">
        <v>66</v>
      </c>
      <c r="K273" s="8"/>
      <c r="L273" s="130" t="s">
        <v>65</v>
      </c>
      <c r="M273" s="8"/>
      <c r="N273" s="127"/>
      <c r="O273" s="129" t="s">
        <v>64</v>
      </c>
      <c r="P273" s="127"/>
    </row>
    <row r="274" spans="1:16" ht="12.75">
      <c r="A274" s="127"/>
      <c r="B274" s="130"/>
      <c r="C274" s="127"/>
      <c r="D274" s="127"/>
      <c r="E274" s="127"/>
      <c r="F274" s="133"/>
      <c r="G274" s="127"/>
      <c r="H274" s="127"/>
      <c r="I274" s="127"/>
      <c r="J274" s="127"/>
      <c r="K274" s="130"/>
      <c r="L274" s="127"/>
      <c r="M274" s="127"/>
      <c r="N274" s="127"/>
      <c r="O274" s="133"/>
      <c r="P274" s="127"/>
    </row>
    <row r="275" ht="0.75" customHeight="1"/>
    <row r="276" ht="0.75" customHeight="1"/>
    <row r="277" ht="0.75" customHeight="1"/>
    <row r="278" ht="0.75" customHeight="1"/>
    <row r="280" spans="1:14" ht="15.75">
      <c r="A280" s="140"/>
      <c r="B280" s="140" t="s">
        <v>75</v>
      </c>
      <c r="C280" s="140"/>
      <c r="D280" s="140"/>
      <c r="E280" s="140"/>
      <c r="I280" s="140"/>
      <c r="J280" s="140"/>
      <c r="K280" s="140" t="s">
        <v>75</v>
      </c>
      <c r="L280" s="140"/>
      <c r="M280" s="140"/>
      <c r="N280" s="140"/>
    </row>
    <row r="282" spans="2:16" ht="12.75">
      <c r="B282" s="127" t="str">
        <f>$C$1</f>
        <v>Testikisat</v>
      </c>
      <c r="F282" s="127"/>
      <c r="G282" s="127"/>
      <c r="K282" s="127" t="str">
        <f>$C$1</f>
        <v>Testikisat</v>
      </c>
      <c r="O282" s="127"/>
      <c r="P282" s="127"/>
    </row>
    <row r="283" spans="2:13" ht="12.75">
      <c r="B283" s="153">
        <f>$C$3</f>
        <v>41194</v>
      </c>
      <c r="C283" s="153"/>
      <c r="D283" s="153"/>
      <c r="K283" s="153">
        <f>$C$3</f>
        <v>41194</v>
      </c>
      <c r="L283" s="153"/>
      <c r="M283" s="153"/>
    </row>
    <row r="284" spans="1:16" ht="15.75">
      <c r="A284" s="140"/>
      <c r="C284" s="140"/>
      <c r="D284" s="140"/>
      <c r="E284" s="140"/>
      <c r="F284" s="139"/>
      <c r="G284" s="139"/>
      <c r="I284" s="140"/>
      <c r="J284" s="140"/>
      <c r="L284" s="140"/>
      <c r="M284" s="140"/>
      <c r="N284" s="140"/>
      <c r="O284" s="139"/>
      <c r="P284" s="139"/>
    </row>
    <row r="286" spans="1:16" ht="15.75">
      <c r="A286" s="138" t="s">
        <v>74</v>
      </c>
      <c r="B286" s="138" t="str">
        <f>$C$2</f>
        <v>PKO-16</v>
      </c>
      <c r="C286" s="138"/>
      <c r="D286" s="138"/>
      <c r="E286" s="138"/>
      <c r="F286" s="133" t="s">
        <v>73</v>
      </c>
      <c r="G286" s="131"/>
      <c r="H286" s="133"/>
      <c r="I286" s="138"/>
      <c r="J286" s="138" t="s">
        <v>74</v>
      </c>
      <c r="K286" s="138" t="str">
        <f>$C$2</f>
        <v>PKO-16</v>
      </c>
      <c r="L286" s="138"/>
      <c r="M286" s="138"/>
      <c r="N286" s="138"/>
      <c r="O286" s="133" t="s">
        <v>73</v>
      </c>
      <c r="P286" s="131"/>
    </row>
    <row r="287" spans="1:16" ht="12.75">
      <c r="A287" s="72"/>
      <c r="B287" s="72"/>
      <c r="C287" s="72"/>
      <c r="D287" s="72"/>
      <c r="E287" s="72"/>
      <c r="F287" s="133"/>
      <c r="G287" s="133"/>
      <c r="H287" s="72"/>
      <c r="I287" s="72"/>
      <c r="J287" s="72"/>
      <c r="K287" s="72"/>
      <c r="L287" s="72"/>
      <c r="M287" s="72"/>
      <c r="N287" s="72"/>
      <c r="O287" s="133"/>
      <c r="P287" s="133"/>
    </row>
    <row r="288" spans="1:16" ht="12.75">
      <c r="A288" s="137"/>
      <c r="B288" s="133"/>
      <c r="C288" s="133"/>
      <c r="D288" s="133"/>
      <c r="E288" s="133"/>
      <c r="F288" s="137"/>
      <c r="G288" s="133"/>
      <c r="H288" s="133"/>
      <c r="I288" s="133"/>
      <c r="J288" s="137"/>
      <c r="K288" s="133"/>
      <c r="L288" s="133"/>
      <c r="M288" s="133"/>
      <c r="N288" s="133"/>
      <c r="O288" s="137"/>
      <c r="P288" s="72"/>
    </row>
    <row r="289" spans="1:16" ht="12.75">
      <c r="A289" s="134" t="s">
        <v>40</v>
      </c>
      <c r="B289" s="134"/>
      <c r="C289" s="134"/>
      <c r="D289" s="134"/>
      <c r="E289" s="134"/>
      <c r="F289" s="134" t="s">
        <v>40</v>
      </c>
      <c r="G289" s="134"/>
      <c r="H289" s="134"/>
      <c r="I289" s="134"/>
      <c r="J289" s="134" t="s">
        <v>40</v>
      </c>
      <c r="K289" s="134"/>
      <c r="L289" s="134"/>
      <c r="M289" s="134"/>
      <c r="N289" s="134"/>
      <c r="O289" s="134" t="s">
        <v>40</v>
      </c>
      <c r="P289" s="133"/>
    </row>
    <row r="290" spans="1:16" ht="12.75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</row>
    <row r="291" spans="1:16" ht="15.75">
      <c r="A291" s="135"/>
      <c r="B291" s="136"/>
      <c r="C291" s="136"/>
      <c r="D291" s="136"/>
      <c r="E291" s="136"/>
      <c r="F291" s="135"/>
      <c r="G291" s="136"/>
      <c r="H291" s="136"/>
      <c r="I291" s="136"/>
      <c r="J291" s="135"/>
      <c r="K291" s="136"/>
      <c r="L291" s="136"/>
      <c r="M291" s="136"/>
      <c r="N291" s="136"/>
      <c r="O291" s="135"/>
      <c r="P291" s="133"/>
    </row>
    <row r="292" spans="1:16" ht="12.75">
      <c r="A292" s="134" t="s">
        <v>41</v>
      </c>
      <c r="B292" s="134"/>
      <c r="C292" s="134"/>
      <c r="D292" s="134"/>
      <c r="E292" s="134"/>
      <c r="F292" s="134" t="s">
        <v>41</v>
      </c>
      <c r="G292" s="134"/>
      <c r="H292" s="134"/>
      <c r="I292" s="134"/>
      <c r="J292" s="134" t="s">
        <v>41</v>
      </c>
      <c r="K292" s="134"/>
      <c r="L292" s="134"/>
      <c r="M292" s="134"/>
      <c r="N292" s="134"/>
      <c r="O292" s="134" t="s">
        <v>41</v>
      </c>
      <c r="P292" s="133"/>
    </row>
    <row r="293" spans="1:16" ht="12.75">
      <c r="A293" s="127"/>
      <c r="B293" s="127"/>
      <c r="C293" s="127"/>
      <c r="D293" s="127"/>
      <c r="E293" s="127"/>
      <c r="F293" s="127"/>
      <c r="G293" s="127"/>
      <c r="H293" s="133"/>
      <c r="I293" s="133"/>
      <c r="J293" s="127"/>
      <c r="K293" s="127"/>
      <c r="L293" s="127"/>
      <c r="M293" s="127"/>
      <c r="N293" s="127"/>
      <c r="O293" s="127"/>
      <c r="P293" s="127"/>
    </row>
    <row r="294" spans="1:16" ht="12.75">
      <c r="A294" s="127"/>
      <c r="B294" s="127"/>
      <c r="C294" s="127"/>
      <c r="D294" s="127"/>
      <c r="E294" s="127"/>
      <c r="F294" s="127"/>
      <c r="G294" s="127"/>
      <c r="H294" s="133"/>
      <c r="I294" s="133"/>
      <c r="J294" s="127"/>
      <c r="K294" s="127"/>
      <c r="L294" s="127"/>
      <c r="M294" s="127"/>
      <c r="N294" s="127"/>
      <c r="O294" s="127"/>
      <c r="P294" s="127"/>
    </row>
    <row r="295" spans="1:17" ht="12.75">
      <c r="A295" s="127" t="s">
        <v>72</v>
      </c>
      <c r="B295" s="8"/>
      <c r="C295" s="130" t="s">
        <v>65</v>
      </c>
      <c r="D295" s="8"/>
      <c r="E295" s="127"/>
      <c r="F295" s="127"/>
      <c r="G295" s="131"/>
      <c r="H295" s="131"/>
      <c r="I295" s="127"/>
      <c r="J295" s="127" t="s">
        <v>72</v>
      </c>
      <c r="K295" s="8"/>
      <c r="L295" s="130" t="s">
        <v>65</v>
      </c>
      <c r="M295" s="8"/>
      <c r="N295" s="127"/>
      <c r="O295" s="127"/>
      <c r="P295" s="131"/>
      <c r="Q295" s="131"/>
    </row>
    <row r="296" spans="1:16" ht="12.75">
      <c r="A296" s="127"/>
      <c r="C296" s="127"/>
      <c r="E296" s="127"/>
      <c r="F296" s="129" t="s">
        <v>71</v>
      </c>
      <c r="G296" s="127"/>
      <c r="H296" s="127"/>
      <c r="I296" s="127"/>
      <c r="J296" s="127"/>
      <c r="L296" s="127"/>
      <c r="N296" s="127"/>
      <c r="O296" s="129" t="s">
        <v>71</v>
      </c>
      <c r="P296" s="127"/>
    </row>
    <row r="297" spans="1:16" ht="12.75">
      <c r="A297" s="127" t="s">
        <v>70</v>
      </c>
      <c r="B297" s="8"/>
      <c r="C297" s="130" t="s">
        <v>65</v>
      </c>
      <c r="D297" s="8"/>
      <c r="E297" s="127"/>
      <c r="F297" s="127"/>
      <c r="G297" s="127"/>
      <c r="H297" s="127"/>
      <c r="I297" s="127"/>
      <c r="J297" s="127" t="s">
        <v>70</v>
      </c>
      <c r="K297" s="8"/>
      <c r="L297" s="130" t="s">
        <v>65</v>
      </c>
      <c r="M297" s="8"/>
      <c r="N297" s="127"/>
      <c r="O297" s="127"/>
      <c r="P297" s="127"/>
    </row>
    <row r="298" spans="1:16" ht="12.75">
      <c r="A298" s="127"/>
      <c r="C298" s="127"/>
      <c r="E298" s="127"/>
      <c r="F298" s="130" t="s">
        <v>65</v>
      </c>
      <c r="G298" s="127"/>
      <c r="H298" s="127"/>
      <c r="I298" s="127"/>
      <c r="J298" s="127"/>
      <c r="L298" s="127"/>
      <c r="N298" s="127"/>
      <c r="O298" s="130" t="s">
        <v>65</v>
      </c>
      <c r="P298" s="127"/>
    </row>
    <row r="299" spans="1:16" ht="12.75">
      <c r="A299" s="127" t="s">
        <v>69</v>
      </c>
      <c r="B299" s="8"/>
      <c r="C299" s="130" t="s">
        <v>65</v>
      </c>
      <c r="D299" s="8"/>
      <c r="E299" s="127"/>
      <c r="F299" s="132" t="s">
        <v>68</v>
      </c>
      <c r="G299" s="127"/>
      <c r="H299" s="127"/>
      <c r="I299" s="127"/>
      <c r="J299" s="127" t="s">
        <v>69</v>
      </c>
      <c r="K299" s="8"/>
      <c r="L299" s="130" t="s">
        <v>65</v>
      </c>
      <c r="M299" s="8"/>
      <c r="N299" s="127"/>
      <c r="O299" s="132" t="s">
        <v>68</v>
      </c>
      <c r="P299" s="127"/>
    </row>
    <row r="300" spans="1:16" ht="12.75">
      <c r="A300" s="127"/>
      <c r="C300" s="127"/>
      <c r="E300" s="127"/>
      <c r="F300" s="127"/>
      <c r="G300" s="127"/>
      <c r="H300" s="127"/>
      <c r="I300" s="127"/>
      <c r="J300" s="127"/>
      <c r="L300" s="127"/>
      <c r="N300" s="127"/>
      <c r="O300" s="127"/>
      <c r="P300" s="127"/>
    </row>
    <row r="301" spans="1:16" ht="12.75">
      <c r="A301" s="127" t="s">
        <v>67</v>
      </c>
      <c r="B301" s="8"/>
      <c r="C301" s="130" t="s">
        <v>65</v>
      </c>
      <c r="D301" s="8"/>
      <c r="E301" s="127"/>
      <c r="F301" s="127"/>
      <c r="G301" s="127"/>
      <c r="H301" s="127"/>
      <c r="I301" s="127"/>
      <c r="J301" s="127" t="s">
        <v>67</v>
      </c>
      <c r="K301" s="8"/>
      <c r="L301" s="130" t="s">
        <v>65</v>
      </c>
      <c r="M301" s="8"/>
      <c r="N301" s="127"/>
      <c r="O301" s="127"/>
      <c r="P301" s="127"/>
    </row>
    <row r="302" spans="1:17" ht="12.75">
      <c r="A302" s="127"/>
      <c r="C302" s="127"/>
      <c r="E302" s="127"/>
      <c r="F302" s="127"/>
      <c r="G302" s="131"/>
      <c r="H302" s="131"/>
      <c r="I302" s="127"/>
      <c r="J302" s="127"/>
      <c r="L302" s="127"/>
      <c r="N302" s="127"/>
      <c r="O302" s="127"/>
      <c r="P302" s="131"/>
      <c r="Q302" s="131"/>
    </row>
    <row r="303" spans="1:16" ht="12.75">
      <c r="A303" s="127" t="s">
        <v>66</v>
      </c>
      <c r="B303" s="8"/>
      <c r="C303" s="130" t="s">
        <v>65</v>
      </c>
      <c r="D303" s="8"/>
      <c r="E303" s="127"/>
      <c r="F303" s="129" t="s">
        <v>64</v>
      </c>
      <c r="G303" s="127"/>
      <c r="H303" s="127"/>
      <c r="I303" s="127"/>
      <c r="J303" s="127" t="s">
        <v>66</v>
      </c>
      <c r="K303" s="8"/>
      <c r="L303" s="130" t="s">
        <v>65</v>
      </c>
      <c r="M303" s="8"/>
      <c r="N303" s="127"/>
      <c r="O303" s="129" t="s">
        <v>64</v>
      </c>
      <c r="P303" s="127"/>
    </row>
    <row r="310" spans="1:14" ht="15.75">
      <c r="A310" s="140"/>
      <c r="B310" s="140" t="s">
        <v>75</v>
      </c>
      <c r="C310" s="140"/>
      <c r="D310" s="140"/>
      <c r="E310" s="140"/>
      <c r="I310" s="140"/>
      <c r="J310" s="140"/>
      <c r="K310" s="140" t="s">
        <v>75</v>
      </c>
      <c r="L310" s="140"/>
      <c r="M310" s="140"/>
      <c r="N310" s="140"/>
    </row>
    <row r="312" spans="2:16" ht="12.75">
      <c r="B312" s="127" t="str">
        <f>$C$1</f>
        <v>Testikisat</v>
      </c>
      <c r="F312" s="127"/>
      <c r="G312" s="127"/>
      <c r="K312" s="127" t="str">
        <f>$C$1</f>
        <v>Testikisat</v>
      </c>
      <c r="O312" s="127"/>
      <c r="P312" s="127"/>
    </row>
    <row r="313" spans="2:13" ht="12.75">
      <c r="B313" s="153">
        <f>$C$3</f>
        <v>41194</v>
      </c>
      <c r="C313" s="153"/>
      <c r="D313" s="153"/>
      <c r="K313" s="153">
        <f>$C$3</f>
        <v>41194</v>
      </c>
      <c r="L313" s="153"/>
      <c r="M313" s="153"/>
    </row>
    <row r="314" spans="1:16" ht="15.75">
      <c r="A314" s="141"/>
      <c r="C314" s="140"/>
      <c r="D314" s="140"/>
      <c r="E314" s="140"/>
      <c r="F314" s="139"/>
      <c r="G314" s="139"/>
      <c r="I314" s="140"/>
      <c r="J314" s="140"/>
      <c r="L314" s="140"/>
      <c r="M314" s="140"/>
      <c r="N314" s="140"/>
      <c r="O314" s="139"/>
      <c r="P314" s="139"/>
    </row>
    <row r="316" spans="1:16" ht="15.75">
      <c r="A316" s="138" t="s">
        <v>74</v>
      </c>
      <c r="B316" s="138" t="str">
        <f>$C$2</f>
        <v>PKO-16</v>
      </c>
      <c r="C316" s="138"/>
      <c r="D316" s="138"/>
      <c r="E316" s="138"/>
      <c r="F316" s="133" t="s">
        <v>73</v>
      </c>
      <c r="G316" s="131"/>
      <c r="H316" s="133"/>
      <c r="I316" s="138"/>
      <c r="J316" s="138" t="s">
        <v>74</v>
      </c>
      <c r="K316" s="138" t="str">
        <f>$C$2</f>
        <v>PKO-16</v>
      </c>
      <c r="L316" s="138"/>
      <c r="M316" s="138"/>
      <c r="N316" s="138"/>
      <c r="O316" s="133" t="s">
        <v>73</v>
      </c>
      <c r="P316" s="131"/>
    </row>
    <row r="317" spans="1:16" ht="12.75">
      <c r="A317" s="72"/>
      <c r="B317" s="72"/>
      <c r="C317" s="72"/>
      <c r="D317" s="72"/>
      <c r="E317" s="72"/>
      <c r="F317" s="133"/>
      <c r="G317" s="133"/>
      <c r="H317" s="72"/>
      <c r="I317" s="72"/>
      <c r="J317" s="72"/>
      <c r="K317" s="72"/>
      <c r="L317" s="72"/>
      <c r="M317" s="72"/>
      <c r="N317" s="72"/>
      <c r="O317" s="133"/>
      <c r="P317" s="133"/>
    </row>
    <row r="318" spans="1:16" ht="12.75">
      <c r="A318" s="137"/>
      <c r="B318" s="133"/>
      <c r="C318" s="133"/>
      <c r="D318" s="133"/>
      <c r="E318" s="133"/>
      <c r="F318" s="137"/>
      <c r="G318" s="133"/>
      <c r="H318" s="133"/>
      <c r="I318" s="133"/>
      <c r="J318" s="137"/>
      <c r="K318" s="133"/>
      <c r="L318" s="133"/>
      <c r="M318" s="133"/>
      <c r="N318" s="133"/>
      <c r="O318" s="137"/>
      <c r="P318" s="72"/>
    </row>
    <row r="319" spans="1:16" ht="12.75">
      <c r="A319" s="134" t="s">
        <v>40</v>
      </c>
      <c r="B319" s="134"/>
      <c r="C319" s="134"/>
      <c r="D319" s="134"/>
      <c r="E319" s="134"/>
      <c r="F319" s="134" t="s">
        <v>40</v>
      </c>
      <c r="G319" s="134"/>
      <c r="H319" s="134"/>
      <c r="I319" s="134"/>
      <c r="J319" s="134" t="s">
        <v>40</v>
      </c>
      <c r="K319" s="134"/>
      <c r="L319" s="134"/>
      <c r="M319" s="134"/>
      <c r="N319" s="134"/>
      <c r="O319" s="134" t="s">
        <v>40</v>
      </c>
      <c r="P319" s="133"/>
    </row>
    <row r="320" spans="1:16" ht="12.7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</row>
    <row r="321" spans="1:16" ht="15.75">
      <c r="A321" s="135"/>
      <c r="B321" s="136"/>
      <c r="C321" s="136"/>
      <c r="D321" s="136"/>
      <c r="E321" s="136"/>
      <c r="F321" s="135"/>
      <c r="G321" s="136"/>
      <c r="H321" s="136"/>
      <c r="I321" s="136"/>
      <c r="J321" s="135"/>
      <c r="K321" s="136"/>
      <c r="L321" s="136"/>
      <c r="M321" s="136"/>
      <c r="N321" s="136"/>
      <c r="O321" s="135"/>
      <c r="P321" s="133"/>
    </row>
    <row r="322" spans="1:16" ht="12.75">
      <c r="A322" s="134" t="s">
        <v>41</v>
      </c>
      <c r="B322" s="134"/>
      <c r="C322" s="134"/>
      <c r="D322" s="134"/>
      <c r="E322" s="134"/>
      <c r="F322" s="134" t="s">
        <v>41</v>
      </c>
      <c r="G322" s="134"/>
      <c r="H322" s="134"/>
      <c r="I322" s="134"/>
      <c r="J322" s="134" t="s">
        <v>41</v>
      </c>
      <c r="K322" s="134"/>
      <c r="L322" s="134"/>
      <c r="M322" s="134"/>
      <c r="N322" s="134"/>
      <c r="O322" s="134" t="s">
        <v>41</v>
      </c>
      <c r="P322" s="133"/>
    </row>
    <row r="323" spans="1:16" ht="12.75">
      <c r="A323" s="127"/>
      <c r="B323" s="127"/>
      <c r="C323" s="127"/>
      <c r="D323" s="127"/>
      <c r="E323" s="127"/>
      <c r="F323" s="127"/>
      <c r="G323" s="127"/>
      <c r="H323" s="133"/>
      <c r="I323" s="133"/>
      <c r="J323" s="127"/>
      <c r="K323" s="127"/>
      <c r="L323" s="127"/>
      <c r="M323" s="127"/>
      <c r="N323" s="127"/>
      <c r="O323" s="127"/>
      <c r="P323" s="127"/>
    </row>
    <row r="324" spans="1:16" ht="12.75">
      <c r="A324" s="127"/>
      <c r="B324" s="127"/>
      <c r="C324" s="127"/>
      <c r="D324" s="127"/>
      <c r="E324" s="127"/>
      <c r="F324" s="127"/>
      <c r="G324" s="127"/>
      <c r="H324" s="133"/>
      <c r="I324" s="133"/>
      <c r="J324" s="127"/>
      <c r="K324" s="127"/>
      <c r="L324" s="127"/>
      <c r="M324" s="127"/>
      <c r="N324" s="127"/>
      <c r="O324" s="127"/>
      <c r="P324" s="127"/>
    </row>
    <row r="325" spans="1:17" ht="12.75">
      <c r="A325" s="127" t="s">
        <v>72</v>
      </c>
      <c r="B325" s="8"/>
      <c r="C325" s="130" t="s">
        <v>65</v>
      </c>
      <c r="D325" s="8"/>
      <c r="E325" s="127"/>
      <c r="F325" s="127"/>
      <c r="G325" s="131"/>
      <c r="H325" s="131"/>
      <c r="I325" s="127"/>
      <c r="J325" s="127" t="s">
        <v>72</v>
      </c>
      <c r="K325" s="8"/>
      <c r="L325" s="130" t="s">
        <v>65</v>
      </c>
      <c r="M325" s="8"/>
      <c r="N325" s="127"/>
      <c r="O325" s="127"/>
      <c r="P325" s="131"/>
      <c r="Q325" s="131"/>
    </row>
    <row r="326" spans="1:16" ht="12.75">
      <c r="A326" s="127"/>
      <c r="C326" s="127"/>
      <c r="E326" s="127"/>
      <c r="F326" s="129" t="s">
        <v>71</v>
      </c>
      <c r="G326" s="127"/>
      <c r="H326" s="127"/>
      <c r="I326" s="127"/>
      <c r="J326" s="127"/>
      <c r="L326" s="127"/>
      <c r="N326" s="127"/>
      <c r="O326" s="129" t="s">
        <v>71</v>
      </c>
      <c r="P326" s="127"/>
    </row>
    <row r="327" spans="1:16" ht="12.75">
      <c r="A327" s="127" t="s">
        <v>70</v>
      </c>
      <c r="B327" s="8"/>
      <c r="C327" s="130" t="s">
        <v>65</v>
      </c>
      <c r="D327" s="8"/>
      <c r="E327" s="127"/>
      <c r="F327" s="127"/>
      <c r="G327" s="127"/>
      <c r="H327" s="127"/>
      <c r="I327" s="127"/>
      <c r="J327" s="127" t="s">
        <v>70</v>
      </c>
      <c r="K327" s="8"/>
      <c r="L327" s="130" t="s">
        <v>65</v>
      </c>
      <c r="M327" s="8"/>
      <c r="N327" s="127"/>
      <c r="O327" s="127"/>
      <c r="P327" s="127"/>
    </row>
    <row r="328" spans="1:16" ht="12.75">
      <c r="A328" s="127"/>
      <c r="C328" s="127"/>
      <c r="E328" s="127"/>
      <c r="F328" s="130" t="s">
        <v>65</v>
      </c>
      <c r="G328" s="127"/>
      <c r="H328" s="127"/>
      <c r="I328" s="127"/>
      <c r="J328" s="127"/>
      <c r="L328" s="127"/>
      <c r="N328" s="127"/>
      <c r="O328" s="130" t="s">
        <v>65</v>
      </c>
      <c r="P328" s="127"/>
    </row>
    <row r="329" spans="1:16" ht="12.75">
      <c r="A329" s="127" t="s">
        <v>69</v>
      </c>
      <c r="B329" s="8"/>
      <c r="C329" s="130" t="s">
        <v>65</v>
      </c>
      <c r="D329" s="8"/>
      <c r="E329" s="127"/>
      <c r="F329" s="132" t="s">
        <v>68</v>
      </c>
      <c r="G329" s="127"/>
      <c r="H329" s="127"/>
      <c r="I329" s="127"/>
      <c r="J329" s="127" t="s">
        <v>69</v>
      </c>
      <c r="K329" s="8"/>
      <c r="L329" s="130" t="s">
        <v>65</v>
      </c>
      <c r="M329" s="8"/>
      <c r="N329" s="127"/>
      <c r="O329" s="132" t="s">
        <v>68</v>
      </c>
      <c r="P329" s="127"/>
    </row>
    <row r="330" spans="1:16" ht="12.75">
      <c r="A330" s="127"/>
      <c r="C330" s="127"/>
      <c r="E330" s="127"/>
      <c r="F330" s="127"/>
      <c r="G330" s="127"/>
      <c r="H330" s="127"/>
      <c r="I330" s="127"/>
      <c r="J330" s="127"/>
      <c r="L330" s="127"/>
      <c r="N330" s="127"/>
      <c r="O330" s="127"/>
      <c r="P330" s="127"/>
    </row>
    <row r="331" spans="1:16" ht="12.75">
      <c r="A331" s="127" t="s">
        <v>67</v>
      </c>
      <c r="B331" s="8"/>
      <c r="C331" s="130" t="s">
        <v>65</v>
      </c>
      <c r="D331" s="8"/>
      <c r="E331" s="127"/>
      <c r="F331" s="127"/>
      <c r="G331" s="127"/>
      <c r="H331" s="127"/>
      <c r="I331" s="127"/>
      <c r="J331" s="127" t="s">
        <v>67</v>
      </c>
      <c r="K331" s="8"/>
      <c r="L331" s="130" t="s">
        <v>65</v>
      </c>
      <c r="M331" s="8"/>
      <c r="N331" s="127"/>
      <c r="O331" s="127"/>
      <c r="P331" s="127"/>
    </row>
    <row r="332" spans="1:17" ht="12.75">
      <c r="A332" s="127"/>
      <c r="C332" s="127"/>
      <c r="E332" s="127"/>
      <c r="F332" s="127"/>
      <c r="G332" s="131"/>
      <c r="H332" s="131"/>
      <c r="I332" s="127"/>
      <c r="J332" s="127"/>
      <c r="L332" s="127"/>
      <c r="N332" s="127"/>
      <c r="O332" s="127"/>
      <c r="P332" s="131"/>
      <c r="Q332" s="131"/>
    </row>
    <row r="333" spans="1:16" ht="12.75">
      <c r="A333" s="127" t="s">
        <v>66</v>
      </c>
      <c r="B333" s="8"/>
      <c r="C333" s="130" t="s">
        <v>65</v>
      </c>
      <c r="D333" s="8"/>
      <c r="E333" s="127"/>
      <c r="F333" s="129" t="s">
        <v>64</v>
      </c>
      <c r="G333" s="127"/>
      <c r="H333" s="127"/>
      <c r="I333" s="127"/>
      <c r="J333" s="127" t="s">
        <v>66</v>
      </c>
      <c r="K333" s="8"/>
      <c r="L333" s="130" t="s">
        <v>65</v>
      </c>
      <c r="M333" s="8"/>
      <c r="N333" s="127"/>
      <c r="O333" s="129" t="s">
        <v>64</v>
      </c>
      <c r="P333" s="127"/>
    </row>
    <row r="334" spans="1:16" ht="12.75">
      <c r="A334" s="127"/>
      <c r="B334" s="130"/>
      <c r="C334" s="127"/>
      <c r="D334" s="127"/>
      <c r="E334" s="127"/>
      <c r="F334" s="133"/>
      <c r="G334" s="127"/>
      <c r="H334" s="127"/>
      <c r="I334" s="127"/>
      <c r="J334" s="127"/>
      <c r="K334" s="130"/>
      <c r="L334" s="127"/>
      <c r="M334" s="127"/>
      <c r="N334" s="127"/>
      <c r="O334" s="133"/>
      <c r="P334" s="127"/>
    </row>
    <row r="335" ht="0.75" customHeight="1"/>
    <row r="336" ht="0.75" customHeight="1"/>
    <row r="337" ht="0.75" customHeight="1"/>
    <row r="338" ht="0.75" customHeight="1"/>
    <row r="340" spans="1:14" ht="15.75">
      <c r="A340" s="140"/>
      <c r="B340" s="140" t="s">
        <v>75</v>
      </c>
      <c r="C340" s="140"/>
      <c r="D340" s="140"/>
      <c r="E340" s="140"/>
      <c r="I340" s="140"/>
      <c r="J340" s="140"/>
      <c r="K340" s="140" t="s">
        <v>75</v>
      </c>
      <c r="L340" s="140"/>
      <c r="M340" s="140"/>
      <c r="N340" s="140"/>
    </row>
    <row r="342" spans="2:16" ht="12.75">
      <c r="B342" s="127" t="str">
        <f>$C$1</f>
        <v>Testikisat</v>
      </c>
      <c r="F342" s="127"/>
      <c r="G342" s="127"/>
      <c r="K342" s="127" t="str">
        <f>$C$1</f>
        <v>Testikisat</v>
      </c>
      <c r="O342" s="127"/>
      <c r="P342" s="127"/>
    </row>
    <row r="343" spans="2:13" ht="12.75">
      <c r="B343" s="153">
        <f>$C$3</f>
        <v>41194</v>
      </c>
      <c r="C343" s="153"/>
      <c r="D343" s="153"/>
      <c r="K343" s="153">
        <f>$C$3</f>
        <v>41194</v>
      </c>
      <c r="L343" s="153"/>
      <c r="M343" s="153"/>
    </row>
    <row r="344" spans="1:16" ht="15.75">
      <c r="A344" s="140"/>
      <c r="C344" s="140"/>
      <c r="D344" s="140"/>
      <c r="E344" s="140"/>
      <c r="F344" s="139"/>
      <c r="G344" s="139"/>
      <c r="I344" s="140"/>
      <c r="J344" s="140"/>
      <c r="L344" s="140"/>
      <c r="M344" s="140"/>
      <c r="N344" s="140"/>
      <c r="O344" s="139"/>
      <c r="P344" s="139"/>
    </row>
    <row r="346" spans="1:16" ht="15.75">
      <c r="A346" s="138" t="s">
        <v>74</v>
      </c>
      <c r="B346" s="138" t="str">
        <f>$C$2</f>
        <v>PKO-16</v>
      </c>
      <c r="C346" s="138"/>
      <c r="D346" s="138"/>
      <c r="E346" s="138"/>
      <c r="F346" s="133" t="s">
        <v>73</v>
      </c>
      <c r="G346" s="131"/>
      <c r="H346" s="133"/>
      <c r="I346" s="138"/>
      <c r="J346" s="138" t="s">
        <v>74</v>
      </c>
      <c r="K346" s="138" t="str">
        <f>$C$2</f>
        <v>PKO-16</v>
      </c>
      <c r="L346" s="138"/>
      <c r="M346" s="138"/>
      <c r="N346" s="138"/>
      <c r="O346" s="133" t="s">
        <v>73</v>
      </c>
      <c r="P346" s="131"/>
    </row>
    <row r="347" spans="1:16" ht="12.75">
      <c r="A347" s="72"/>
      <c r="B347" s="72"/>
      <c r="C347" s="72"/>
      <c r="D347" s="72"/>
      <c r="E347" s="72"/>
      <c r="F347" s="133"/>
      <c r="G347" s="133"/>
      <c r="H347" s="72"/>
      <c r="I347" s="72"/>
      <c r="J347" s="72"/>
      <c r="K347" s="72"/>
      <c r="L347" s="72"/>
      <c r="M347" s="72"/>
      <c r="N347" s="72"/>
      <c r="O347" s="133"/>
      <c r="P347" s="133"/>
    </row>
    <row r="348" spans="1:16" ht="12.75">
      <c r="A348" s="137"/>
      <c r="B348" s="133"/>
      <c r="C348" s="133"/>
      <c r="D348" s="133"/>
      <c r="E348" s="133"/>
      <c r="F348" s="137"/>
      <c r="G348" s="133"/>
      <c r="H348" s="133"/>
      <c r="I348" s="133"/>
      <c r="J348" s="137"/>
      <c r="K348" s="133"/>
      <c r="L348" s="133"/>
      <c r="M348" s="133"/>
      <c r="N348" s="133"/>
      <c r="O348" s="137"/>
      <c r="P348" s="72"/>
    </row>
    <row r="349" spans="1:16" ht="12.75">
      <c r="A349" s="134" t="s">
        <v>40</v>
      </c>
      <c r="B349" s="134"/>
      <c r="C349" s="134"/>
      <c r="D349" s="134"/>
      <c r="E349" s="134"/>
      <c r="F349" s="134" t="s">
        <v>40</v>
      </c>
      <c r="G349" s="134"/>
      <c r="H349" s="134"/>
      <c r="I349" s="134"/>
      <c r="J349" s="134" t="s">
        <v>40</v>
      </c>
      <c r="K349" s="134"/>
      <c r="L349" s="134"/>
      <c r="M349" s="134"/>
      <c r="N349" s="134"/>
      <c r="O349" s="134" t="s">
        <v>40</v>
      </c>
      <c r="P349" s="133"/>
    </row>
    <row r="350" spans="1:16" ht="12.7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</row>
    <row r="351" spans="1:16" ht="15.75">
      <c r="A351" s="135"/>
      <c r="B351" s="136"/>
      <c r="C351" s="136"/>
      <c r="D351" s="136"/>
      <c r="E351" s="136"/>
      <c r="F351" s="135"/>
      <c r="G351" s="136"/>
      <c r="H351" s="136"/>
      <c r="I351" s="136"/>
      <c r="J351" s="135"/>
      <c r="K351" s="136"/>
      <c r="L351" s="136"/>
      <c r="M351" s="136"/>
      <c r="N351" s="136"/>
      <c r="O351" s="135"/>
      <c r="P351" s="133"/>
    </row>
    <row r="352" spans="1:16" ht="12.75">
      <c r="A352" s="134" t="s">
        <v>41</v>
      </c>
      <c r="B352" s="134"/>
      <c r="C352" s="134"/>
      <c r="D352" s="134"/>
      <c r="E352" s="134"/>
      <c r="F352" s="134" t="s">
        <v>41</v>
      </c>
      <c r="G352" s="134"/>
      <c r="H352" s="134"/>
      <c r="I352" s="134"/>
      <c r="J352" s="134" t="s">
        <v>41</v>
      </c>
      <c r="K352" s="134"/>
      <c r="L352" s="134"/>
      <c r="M352" s="134"/>
      <c r="N352" s="134"/>
      <c r="O352" s="134" t="s">
        <v>41</v>
      </c>
      <c r="P352" s="133"/>
    </row>
    <row r="353" spans="1:16" ht="12.75">
      <c r="A353" s="127"/>
      <c r="B353" s="127"/>
      <c r="C353" s="127"/>
      <c r="D353" s="127"/>
      <c r="E353" s="127"/>
      <c r="F353" s="127"/>
      <c r="G353" s="127"/>
      <c r="H353" s="133"/>
      <c r="I353" s="133"/>
      <c r="J353" s="127"/>
      <c r="K353" s="127"/>
      <c r="L353" s="127"/>
      <c r="M353" s="127"/>
      <c r="N353" s="127"/>
      <c r="O353" s="127"/>
      <c r="P353" s="127"/>
    </row>
    <row r="354" spans="1:16" ht="12.75">
      <c r="A354" s="127"/>
      <c r="B354" s="127"/>
      <c r="C354" s="127"/>
      <c r="D354" s="127"/>
      <c r="E354" s="127"/>
      <c r="F354" s="127"/>
      <c r="G354" s="127"/>
      <c r="H354" s="133"/>
      <c r="I354" s="133"/>
      <c r="J354" s="127"/>
      <c r="K354" s="127"/>
      <c r="L354" s="127"/>
      <c r="M354" s="127"/>
      <c r="N354" s="127"/>
      <c r="O354" s="127"/>
      <c r="P354" s="127"/>
    </row>
    <row r="355" spans="1:17" ht="12.75">
      <c r="A355" s="127" t="s">
        <v>72</v>
      </c>
      <c r="B355" s="8"/>
      <c r="C355" s="130" t="s">
        <v>65</v>
      </c>
      <c r="D355" s="8"/>
      <c r="E355" s="127"/>
      <c r="F355" s="127"/>
      <c r="G355" s="131"/>
      <c r="H355" s="131"/>
      <c r="I355" s="127"/>
      <c r="J355" s="127" t="s">
        <v>72</v>
      </c>
      <c r="K355" s="8"/>
      <c r="L355" s="130" t="s">
        <v>65</v>
      </c>
      <c r="M355" s="8"/>
      <c r="N355" s="127"/>
      <c r="O355" s="127"/>
      <c r="P355" s="131"/>
      <c r="Q355" s="131"/>
    </row>
    <row r="356" spans="1:16" ht="12.75">
      <c r="A356" s="127"/>
      <c r="C356" s="127"/>
      <c r="E356" s="127"/>
      <c r="F356" s="129" t="s">
        <v>71</v>
      </c>
      <c r="G356" s="127"/>
      <c r="H356" s="127"/>
      <c r="I356" s="127"/>
      <c r="J356" s="127"/>
      <c r="L356" s="127"/>
      <c r="N356" s="127"/>
      <c r="O356" s="129" t="s">
        <v>71</v>
      </c>
      <c r="P356" s="127"/>
    </row>
    <row r="357" spans="1:16" ht="12.75">
      <c r="A357" s="127" t="s">
        <v>70</v>
      </c>
      <c r="B357" s="8"/>
      <c r="C357" s="130" t="s">
        <v>65</v>
      </c>
      <c r="D357" s="8"/>
      <c r="E357" s="127"/>
      <c r="F357" s="127"/>
      <c r="G357" s="127"/>
      <c r="H357" s="127"/>
      <c r="I357" s="127"/>
      <c r="J357" s="127" t="s">
        <v>70</v>
      </c>
      <c r="K357" s="8"/>
      <c r="L357" s="130" t="s">
        <v>65</v>
      </c>
      <c r="M357" s="8"/>
      <c r="N357" s="127"/>
      <c r="O357" s="127"/>
      <c r="P357" s="127"/>
    </row>
    <row r="358" spans="1:16" ht="12.75">
      <c r="A358" s="127"/>
      <c r="C358" s="127"/>
      <c r="E358" s="127"/>
      <c r="F358" s="130" t="s">
        <v>65</v>
      </c>
      <c r="G358" s="127"/>
      <c r="H358" s="127"/>
      <c r="I358" s="127"/>
      <c r="J358" s="127"/>
      <c r="L358" s="127"/>
      <c r="N358" s="127"/>
      <c r="O358" s="130" t="s">
        <v>65</v>
      </c>
      <c r="P358" s="127"/>
    </row>
    <row r="359" spans="1:16" ht="12.75">
      <c r="A359" s="127" t="s">
        <v>69</v>
      </c>
      <c r="B359" s="8"/>
      <c r="C359" s="130" t="s">
        <v>65</v>
      </c>
      <c r="D359" s="8"/>
      <c r="E359" s="127"/>
      <c r="F359" s="132" t="s">
        <v>68</v>
      </c>
      <c r="G359" s="127"/>
      <c r="H359" s="127"/>
      <c r="I359" s="127"/>
      <c r="J359" s="127" t="s">
        <v>69</v>
      </c>
      <c r="K359" s="8"/>
      <c r="L359" s="130" t="s">
        <v>65</v>
      </c>
      <c r="M359" s="8"/>
      <c r="N359" s="127"/>
      <c r="O359" s="132" t="s">
        <v>68</v>
      </c>
      <c r="P359" s="127"/>
    </row>
    <row r="360" spans="1:16" ht="12.75">
      <c r="A360" s="127"/>
      <c r="C360" s="127"/>
      <c r="E360" s="127"/>
      <c r="F360" s="127"/>
      <c r="G360" s="127"/>
      <c r="H360" s="127"/>
      <c r="I360" s="127"/>
      <c r="J360" s="127"/>
      <c r="L360" s="127"/>
      <c r="N360" s="127"/>
      <c r="O360" s="127"/>
      <c r="P360" s="127"/>
    </row>
    <row r="361" spans="1:16" ht="12.75">
      <c r="A361" s="127" t="s">
        <v>67</v>
      </c>
      <c r="B361" s="8"/>
      <c r="C361" s="130" t="s">
        <v>65</v>
      </c>
      <c r="D361" s="8"/>
      <c r="E361" s="127"/>
      <c r="F361" s="127"/>
      <c r="G361" s="127"/>
      <c r="H361" s="127"/>
      <c r="I361" s="127"/>
      <c r="J361" s="127" t="s">
        <v>67</v>
      </c>
      <c r="K361" s="8"/>
      <c r="L361" s="130" t="s">
        <v>65</v>
      </c>
      <c r="M361" s="8"/>
      <c r="N361" s="127"/>
      <c r="O361" s="127"/>
      <c r="P361" s="127"/>
    </row>
    <row r="362" spans="1:17" ht="12.75">
      <c r="A362" s="127"/>
      <c r="C362" s="127"/>
      <c r="E362" s="127"/>
      <c r="F362" s="127"/>
      <c r="G362" s="131"/>
      <c r="H362" s="131"/>
      <c r="I362" s="127"/>
      <c r="J362" s="127"/>
      <c r="L362" s="127"/>
      <c r="N362" s="127"/>
      <c r="O362" s="127"/>
      <c r="P362" s="131"/>
      <c r="Q362" s="131"/>
    </row>
    <row r="363" spans="1:16" ht="12.75">
      <c r="A363" s="127" t="s">
        <v>66</v>
      </c>
      <c r="B363" s="8"/>
      <c r="C363" s="130" t="s">
        <v>65</v>
      </c>
      <c r="D363" s="8"/>
      <c r="E363" s="127"/>
      <c r="F363" s="129" t="s">
        <v>64</v>
      </c>
      <c r="G363" s="127"/>
      <c r="H363" s="127"/>
      <c r="I363" s="127"/>
      <c r="J363" s="127" t="s">
        <v>66</v>
      </c>
      <c r="K363" s="8"/>
      <c r="L363" s="130" t="s">
        <v>65</v>
      </c>
      <c r="M363" s="8"/>
      <c r="N363" s="127"/>
      <c r="O363" s="129" t="s">
        <v>64</v>
      </c>
      <c r="P363" s="127"/>
    </row>
    <row r="370" spans="1:14" ht="15.75">
      <c r="A370" s="140"/>
      <c r="B370" s="140" t="s">
        <v>75</v>
      </c>
      <c r="C370" s="140"/>
      <c r="D370" s="140"/>
      <c r="E370" s="140"/>
      <c r="I370" s="140"/>
      <c r="J370" s="140"/>
      <c r="K370" s="140" t="s">
        <v>75</v>
      </c>
      <c r="L370" s="140"/>
      <c r="M370" s="140"/>
      <c r="N370" s="140"/>
    </row>
    <row r="372" spans="2:16" ht="12.75">
      <c r="B372" s="127" t="str">
        <f>$C$1</f>
        <v>Testikisat</v>
      </c>
      <c r="F372" s="127"/>
      <c r="G372" s="127"/>
      <c r="K372" s="127" t="str">
        <f>$C$1</f>
        <v>Testikisat</v>
      </c>
      <c r="O372" s="127"/>
      <c r="P372" s="127"/>
    </row>
    <row r="373" spans="2:13" ht="12.75">
      <c r="B373" s="153">
        <f>$C$3</f>
        <v>41194</v>
      </c>
      <c r="C373" s="153"/>
      <c r="D373" s="153"/>
      <c r="K373" s="153">
        <f>$C$3</f>
        <v>41194</v>
      </c>
      <c r="L373" s="153"/>
      <c r="M373" s="153"/>
    </row>
    <row r="374" spans="1:16" ht="15.75">
      <c r="A374" s="141"/>
      <c r="C374" s="140"/>
      <c r="D374" s="140"/>
      <c r="E374" s="140"/>
      <c r="F374" s="139"/>
      <c r="G374" s="139"/>
      <c r="I374" s="140"/>
      <c r="J374" s="140"/>
      <c r="L374" s="140"/>
      <c r="M374" s="140"/>
      <c r="N374" s="140"/>
      <c r="O374" s="139"/>
      <c r="P374" s="139"/>
    </row>
    <row r="376" spans="1:16" ht="15.75">
      <c r="A376" s="138" t="s">
        <v>74</v>
      </c>
      <c r="B376" s="138" t="str">
        <f>$C$2</f>
        <v>PKO-16</v>
      </c>
      <c r="C376" s="138"/>
      <c r="D376" s="138"/>
      <c r="E376" s="138"/>
      <c r="F376" s="133" t="s">
        <v>73</v>
      </c>
      <c r="G376" s="131"/>
      <c r="H376" s="133"/>
      <c r="I376" s="138"/>
      <c r="J376" s="138" t="s">
        <v>74</v>
      </c>
      <c r="K376" s="138" t="str">
        <f>$C$2</f>
        <v>PKO-16</v>
      </c>
      <c r="L376" s="138"/>
      <c r="M376" s="138"/>
      <c r="N376" s="138"/>
      <c r="O376" s="133" t="s">
        <v>73</v>
      </c>
      <c r="P376" s="131"/>
    </row>
    <row r="377" spans="1:16" ht="12.75">
      <c r="A377" s="72"/>
      <c r="B377" s="72"/>
      <c r="C377" s="72"/>
      <c r="D377" s="72"/>
      <c r="E377" s="72"/>
      <c r="F377" s="133"/>
      <c r="G377" s="133"/>
      <c r="H377" s="72"/>
      <c r="I377" s="72"/>
      <c r="J377" s="72"/>
      <c r="K377" s="72"/>
      <c r="L377" s="72"/>
      <c r="M377" s="72"/>
      <c r="N377" s="72"/>
      <c r="O377" s="133"/>
      <c r="P377" s="133"/>
    </row>
    <row r="378" spans="1:16" ht="12.75">
      <c r="A378" s="137"/>
      <c r="B378" s="133"/>
      <c r="C378" s="133"/>
      <c r="D378" s="133"/>
      <c r="E378" s="133"/>
      <c r="F378" s="137"/>
      <c r="G378" s="133"/>
      <c r="H378" s="133"/>
      <c r="I378" s="133"/>
      <c r="J378" s="137"/>
      <c r="K378" s="133"/>
      <c r="L378" s="133"/>
      <c r="M378" s="133"/>
      <c r="N378" s="133"/>
      <c r="O378" s="137"/>
      <c r="P378" s="72"/>
    </row>
    <row r="379" spans="1:16" ht="12.75">
      <c r="A379" s="134" t="s">
        <v>40</v>
      </c>
      <c r="B379" s="134"/>
      <c r="C379" s="134"/>
      <c r="D379" s="134"/>
      <c r="E379" s="134"/>
      <c r="F379" s="134" t="s">
        <v>40</v>
      </c>
      <c r="G379" s="134"/>
      <c r="H379" s="134"/>
      <c r="I379" s="134"/>
      <c r="J379" s="134" t="s">
        <v>40</v>
      </c>
      <c r="K379" s="134"/>
      <c r="L379" s="134"/>
      <c r="M379" s="134"/>
      <c r="N379" s="134"/>
      <c r="O379" s="134" t="s">
        <v>40</v>
      </c>
      <c r="P379" s="133"/>
    </row>
    <row r="380" spans="1:16" ht="12.7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</row>
    <row r="381" spans="1:16" ht="15.75">
      <c r="A381" s="135"/>
      <c r="B381" s="136"/>
      <c r="C381" s="136"/>
      <c r="D381" s="136"/>
      <c r="E381" s="136"/>
      <c r="F381" s="135"/>
      <c r="G381" s="136"/>
      <c r="H381" s="136"/>
      <c r="I381" s="136"/>
      <c r="J381" s="135"/>
      <c r="K381" s="136"/>
      <c r="L381" s="136"/>
      <c r="M381" s="136"/>
      <c r="N381" s="136"/>
      <c r="O381" s="135"/>
      <c r="P381" s="133"/>
    </row>
    <row r="382" spans="1:16" ht="12.75">
      <c r="A382" s="134" t="s">
        <v>41</v>
      </c>
      <c r="B382" s="134"/>
      <c r="C382" s="134"/>
      <c r="D382" s="134"/>
      <c r="E382" s="134"/>
      <c r="F382" s="134" t="s">
        <v>41</v>
      </c>
      <c r="G382" s="134"/>
      <c r="H382" s="134"/>
      <c r="I382" s="134"/>
      <c r="J382" s="134" t="s">
        <v>41</v>
      </c>
      <c r="K382" s="134"/>
      <c r="L382" s="134"/>
      <c r="M382" s="134"/>
      <c r="N382" s="134"/>
      <c r="O382" s="134" t="s">
        <v>41</v>
      </c>
      <c r="P382" s="133"/>
    </row>
    <row r="383" spans="1:16" ht="12.75">
      <c r="A383" s="127"/>
      <c r="B383" s="127"/>
      <c r="C383" s="127"/>
      <c r="D383" s="127"/>
      <c r="E383" s="127"/>
      <c r="F383" s="127"/>
      <c r="G383" s="127"/>
      <c r="H383" s="133"/>
      <c r="I383" s="133"/>
      <c r="J383" s="127"/>
      <c r="K383" s="127"/>
      <c r="L383" s="127"/>
      <c r="M383" s="127"/>
      <c r="N383" s="127"/>
      <c r="O383" s="127"/>
      <c r="P383" s="127"/>
    </row>
    <row r="384" spans="1:16" ht="12.75">
      <c r="A384" s="127"/>
      <c r="B384" s="127"/>
      <c r="C384" s="127"/>
      <c r="D384" s="127"/>
      <c r="E384" s="127"/>
      <c r="F384" s="127"/>
      <c r="G384" s="127"/>
      <c r="H384" s="133"/>
      <c r="I384" s="133"/>
      <c r="J384" s="127"/>
      <c r="K384" s="127"/>
      <c r="L384" s="127"/>
      <c r="M384" s="127"/>
      <c r="N384" s="127"/>
      <c r="O384" s="127"/>
      <c r="P384" s="127"/>
    </row>
    <row r="385" spans="1:17" ht="12.75">
      <c r="A385" s="127" t="s">
        <v>72</v>
      </c>
      <c r="B385" s="8"/>
      <c r="C385" s="130" t="s">
        <v>65</v>
      </c>
      <c r="D385" s="8"/>
      <c r="E385" s="127"/>
      <c r="F385" s="127"/>
      <c r="G385" s="131"/>
      <c r="H385" s="131"/>
      <c r="I385" s="127"/>
      <c r="J385" s="127" t="s">
        <v>72</v>
      </c>
      <c r="K385" s="8"/>
      <c r="L385" s="130" t="s">
        <v>65</v>
      </c>
      <c r="M385" s="8"/>
      <c r="N385" s="127"/>
      <c r="O385" s="127"/>
      <c r="P385" s="131"/>
      <c r="Q385" s="131"/>
    </row>
    <row r="386" spans="1:16" ht="12.75">
      <c r="A386" s="127"/>
      <c r="C386" s="127"/>
      <c r="E386" s="127"/>
      <c r="F386" s="129" t="s">
        <v>71</v>
      </c>
      <c r="G386" s="127"/>
      <c r="H386" s="127"/>
      <c r="I386" s="127"/>
      <c r="J386" s="127"/>
      <c r="L386" s="127"/>
      <c r="N386" s="127"/>
      <c r="O386" s="129" t="s">
        <v>71</v>
      </c>
      <c r="P386" s="127"/>
    </row>
    <row r="387" spans="1:16" ht="12.75">
      <c r="A387" s="127" t="s">
        <v>70</v>
      </c>
      <c r="B387" s="8"/>
      <c r="C387" s="130" t="s">
        <v>65</v>
      </c>
      <c r="D387" s="8"/>
      <c r="E387" s="127"/>
      <c r="F387" s="127"/>
      <c r="G387" s="127"/>
      <c r="H387" s="127"/>
      <c r="I387" s="127"/>
      <c r="J387" s="127" t="s">
        <v>70</v>
      </c>
      <c r="K387" s="8"/>
      <c r="L387" s="130" t="s">
        <v>65</v>
      </c>
      <c r="M387" s="8"/>
      <c r="N387" s="127"/>
      <c r="O387" s="127"/>
      <c r="P387" s="127"/>
    </row>
    <row r="388" spans="1:16" ht="12.75">
      <c r="A388" s="127"/>
      <c r="C388" s="127"/>
      <c r="E388" s="127"/>
      <c r="F388" s="130" t="s">
        <v>65</v>
      </c>
      <c r="G388" s="127"/>
      <c r="H388" s="127"/>
      <c r="I388" s="127"/>
      <c r="J388" s="127"/>
      <c r="L388" s="127"/>
      <c r="N388" s="127"/>
      <c r="O388" s="130" t="s">
        <v>65</v>
      </c>
      <c r="P388" s="127"/>
    </row>
    <row r="389" spans="1:16" ht="12.75">
      <c r="A389" s="127" t="s">
        <v>69</v>
      </c>
      <c r="B389" s="8"/>
      <c r="C389" s="130" t="s">
        <v>65</v>
      </c>
      <c r="D389" s="8"/>
      <c r="E389" s="127"/>
      <c r="F389" s="132" t="s">
        <v>68</v>
      </c>
      <c r="G389" s="127"/>
      <c r="H389" s="127"/>
      <c r="I389" s="127"/>
      <c r="J389" s="127" t="s">
        <v>69</v>
      </c>
      <c r="K389" s="8"/>
      <c r="L389" s="130" t="s">
        <v>65</v>
      </c>
      <c r="M389" s="8"/>
      <c r="N389" s="127"/>
      <c r="O389" s="132" t="s">
        <v>68</v>
      </c>
      <c r="P389" s="127"/>
    </row>
    <row r="390" spans="1:16" ht="12.75">
      <c r="A390" s="127"/>
      <c r="C390" s="127"/>
      <c r="E390" s="127"/>
      <c r="F390" s="127"/>
      <c r="G390" s="127"/>
      <c r="H390" s="127"/>
      <c r="I390" s="127"/>
      <c r="J390" s="127"/>
      <c r="L390" s="127"/>
      <c r="N390" s="127"/>
      <c r="O390" s="127"/>
      <c r="P390" s="127"/>
    </row>
    <row r="391" spans="1:16" ht="12.75">
      <c r="A391" s="127" t="s">
        <v>67</v>
      </c>
      <c r="B391" s="8"/>
      <c r="C391" s="130" t="s">
        <v>65</v>
      </c>
      <c r="D391" s="8"/>
      <c r="E391" s="127"/>
      <c r="F391" s="127"/>
      <c r="G391" s="127"/>
      <c r="H391" s="127"/>
      <c r="I391" s="127"/>
      <c r="J391" s="127" t="s">
        <v>67</v>
      </c>
      <c r="K391" s="8"/>
      <c r="L391" s="130" t="s">
        <v>65</v>
      </c>
      <c r="M391" s="8"/>
      <c r="N391" s="127"/>
      <c r="O391" s="127"/>
      <c r="P391" s="127"/>
    </row>
    <row r="392" spans="1:17" ht="12.75">
      <c r="A392" s="127"/>
      <c r="C392" s="127"/>
      <c r="E392" s="127"/>
      <c r="F392" s="127"/>
      <c r="G392" s="131"/>
      <c r="H392" s="131"/>
      <c r="I392" s="127"/>
      <c r="J392" s="127"/>
      <c r="L392" s="127"/>
      <c r="N392" s="127"/>
      <c r="O392" s="127"/>
      <c r="P392" s="131"/>
      <c r="Q392" s="131"/>
    </row>
    <row r="393" spans="1:16" ht="12.75">
      <c r="A393" s="127" t="s">
        <v>66</v>
      </c>
      <c r="B393" s="8"/>
      <c r="C393" s="130" t="s">
        <v>65</v>
      </c>
      <c r="D393" s="8"/>
      <c r="E393" s="127"/>
      <c r="F393" s="129" t="s">
        <v>64</v>
      </c>
      <c r="G393" s="127"/>
      <c r="H393" s="127"/>
      <c r="I393" s="127"/>
      <c r="J393" s="127" t="s">
        <v>66</v>
      </c>
      <c r="K393" s="8"/>
      <c r="L393" s="130" t="s">
        <v>65</v>
      </c>
      <c r="M393" s="8"/>
      <c r="N393" s="127"/>
      <c r="O393" s="129" t="s">
        <v>64</v>
      </c>
      <c r="P393" s="127"/>
    </row>
    <row r="394" spans="1:16" ht="12.75">
      <c r="A394" s="127"/>
      <c r="B394" s="130"/>
      <c r="C394" s="127"/>
      <c r="D394" s="127"/>
      <c r="E394" s="127"/>
      <c r="F394" s="133"/>
      <c r="G394" s="127"/>
      <c r="H394" s="127"/>
      <c r="I394" s="127"/>
      <c r="J394" s="127"/>
      <c r="K394" s="130"/>
      <c r="L394" s="127"/>
      <c r="M394" s="127"/>
      <c r="N394" s="127"/>
      <c r="O394" s="133"/>
      <c r="P394" s="127"/>
    </row>
    <row r="395" ht="0.75" customHeight="1"/>
    <row r="396" ht="0.75" customHeight="1"/>
    <row r="397" ht="0.75" customHeight="1"/>
    <row r="398" ht="0.75" customHeight="1"/>
    <row r="400" spans="1:14" ht="15.75">
      <c r="A400" s="140"/>
      <c r="B400" s="140" t="s">
        <v>75</v>
      </c>
      <c r="C400" s="140"/>
      <c r="D400" s="140"/>
      <c r="E400" s="140"/>
      <c r="I400" s="140"/>
      <c r="J400" s="140"/>
      <c r="K400" s="140" t="s">
        <v>75</v>
      </c>
      <c r="L400" s="140"/>
      <c r="M400" s="140"/>
      <c r="N400" s="140"/>
    </row>
    <row r="402" spans="2:16" ht="12.75">
      <c r="B402" s="127" t="str">
        <f>$C$1</f>
        <v>Testikisat</v>
      </c>
      <c r="F402" s="127"/>
      <c r="G402" s="127"/>
      <c r="K402" s="127" t="str">
        <f>$C$1</f>
        <v>Testikisat</v>
      </c>
      <c r="O402" s="127"/>
      <c r="P402" s="127"/>
    </row>
    <row r="403" spans="2:13" ht="12.75">
      <c r="B403" s="153">
        <f>$C$3</f>
        <v>41194</v>
      </c>
      <c r="C403" s="153"/>
      <c r="D403" s="153"/>
      <c r="K403" s="153">
        <f>$C$3</f>
        <v>41194</v>
      </c>
      <c r="L403" s="153"/>
      <c r="M403" s="153"/>
    </row>
    <row r="404" spans="1:16" ht="15.75">
      <c r="A404" s="140"/>
      <c r="C404" s="140"/>
      <c r="D404" s="140"/>
      <c r="E404" s="140"/>
      <c r="F404" s="139"/>
      <c r="G404" s="139"/>
      <c r="I404" s="140"/>
      <c r="J404" s="140"/>
      <c r="L404" s="140"/>
      <c r="M404" s="140"/>
      <c r="N404" s="140"/>
      <c r="O404" s="139"/>
      <c r="P404" s="139"/>
    </row>
    <row r="406" spans="1:16" ht="15.75">
      <c r="A406" s="138" t="s">
        <v>74</v>
      </c>
      <c r="B406" s="138" t="str">
        <f>$C$2</f>
        <v>PKO-16</v>
      </c>
      <c r="C406" s="138"/>
      <c r="D406" s="138"/>
      <c r="E406" s="138"/>
      <c r="F406" s="133" t="s">
        <v>73</v>
      </c>
      <c r="G406" s="131"/>
      <c r="H406" s="133"/>
      <c r="I406" s="138"/>
      <c r="J406" s="138" t="s">
        <v>74</v>
      </c>
      <c r="K406" s="138" t="str">
        <f>$C$2</f>
        <v>PKO-16</v>
      </c>
      <c r="L406" s="138"/>
      <c r="M406" s="138"/>
      <c r="N406" s="138"/>
      <c r="O406" s="133" t="s">
        <v>73</v>
      </c>
      <c r="P406" s="131"/>
    </row>
    <row r="407" spans="1:16" ht="12.75">
      <c r="A407" s="72"/>
      <c r="B407" s="72"/>
      <c r="C407" s="72"/>
      <c r="D407" s="72"/>
      <c r="E407" s="72"/>
      <c r="F407" s="133"/>
      <c r="G407" s="133"/>
      <c r="H407" s="72"/>
      <c r="I407" s="72"/>
      <c r="J407" s="72"/>
      <c r="K407" s="72"/>
      <c r="L407" s="72"/>
      <c r="M407" s="72"/>
      <c r="N407" s="72"/>
      <c r="O407" s="133"/>
      <c r="P407" s="133"/>
    </row>
    <row r="408" spans="1:16" ht="12.75">
      <c r="A408" s="137"/>
      <c r="B408" s="133"/>
      <c r="C408" s="133"/>
      <c r="D408" s="133"/>
      <c r="E408" s="133"/>
      <c r="F408" s="137"/>
      <c r="G408" s="133"/>
      <c r="H408" s="133"/>
      <c r="I408" s="133"/>
      <c r="J408" s="137"/>
      <c r="K408" s="133"/>
      <c r="L408" s="133"/>
      <c r="M408" s="133"/>
      <c r="N408" s="133"/>
      <c r="O408" s="137"/>
      <c r="P408" s="72"/>
    </row>
    <row r="409" spans="1:16" ht="12.75">
      <c r="A409" s="134" t="s">
        <v>40</v>
      </c>
      <c r="B409" s="134"/>
      <c r="C409" s="134"/>
      <c r="D409" s="134"/>
      <c r="E409" s="134"/>
      <c r="F409" s="134" t="s">
        <v>40</v>
      </c>
      <c r="G409" s="134"/>
      <c r="H409" s="134"/>
      <c r="I409" s="134"/>
      <c r="J409" s="134" t="s">
        <v>40</v>
      </c>
      <c r="K409" s="134"/>
      <c r="L409" s="134"/>
      <c r="M409" s="134"/>
      <c r="N409" s="134"/>
      <c r="O409" s="134" t="s">
        <v>40</v>
      </c>
      <c r="P409" s="133"/>
    </row>
    <row r="410" spans="1:16" ht="12.75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</row>
    <row r="411" spans="1:16" ht="15.75">
      <c r="A411" s="135"/>
      <c r="B411" s="136"/>
      <c r="C411" s="136"/>
      <c r="D411" s="136"/>
      <c r="E411" s="136"/>
      <c r="F411" s="135"/>
      <c r="G411" s="136"/>
      <c r="H411" s="136"/>
      <c r="I411" s="136"/>
      <c r="J411" s="135"/>
      <c r="K411" s="136"/>
      <c r="L411" s="136"/>
      <c r="M411" s="136"/>
      <c r="N411" s="136"/>
      <c r="O411" s="135"/>
      <c r="P411" s="133"/>
    </row>
    <row r="412" spans="1:16" ht="12.75">
      <c r="A412" s="134" t="s">
        <v>41</v>
      </c>
      <c r="B412" s="134"/>
      <c r="C412" s="134"/>
      <c r="D412" s="134"/>
      <c r="E412" s="134"/>
      <c r="F412" s="134" t="s">
        <v>41</v>
      </c>
      <c r="G412" s="134"/>
      <c r="H412" s="134"/>
      <c r="I412" s="134"/>
      <c r="J412" s="134" t="s">
        <v>41</v>
      </c>
      <c r="K412" s="134"/>
      <c r="L412" s="134"/>
      <c r="M412" s="134"/>
      <c r="N412" s="134"/>
      <c r="O412" s="134" t="s">
        <v>41</v>
      </c>
      <c r="P412" s="133"/>
    </row>
    <row r="413" spans="1:16" ht="12.75">
      <c r="A413" s="127"/>
      <c r="B413" s="127"/>
      <c r="C413" s="127"/>
      <c r="D413" s="127"/>
      <c r="E413" s="127"/>
      <c r="F413" s="127"/>
      <c r="G413" s="127"/>
      <c r="H413" s="133"/>
      <c r="I413" s="133"/>
      <c r="J413" s="127"/>
      <c r="K413" s="127"/>
      <c r="L413" s="127"/>
      <c r="M413" s="127"/>
      <c r="N413" s="127"/>
      <c r="O413" s="127"/>
      <c r="P413" s="127"/>
    </row>
    <row r="414" spans="1:16" ht="12.75">
      <c r="A414" s="127"/>
      <c r="B414" s="127"/>
      <c r="C414" s="127"/>
      <c r="D414" s="127"/>
      <c r="E414" s="127"/>
      <c r="F414" s="127"/>
      <c r="G414" s="127"/>
      <c r="H414" s="133"/>
      <c r="I414" s="133"/>
      <c r="J414" s="127"/>
      <c r="K414" s="127"/>
      <c r="L414" s="127"/>
      <c r="M414" s="127"/>
      <c r="N414" s="127"/>
      <c r="O414" s="127"/>
      <c r="P414" s="127"/>
    </row>
    <row r="415" spans="1:17" ht="12.75">
      <c r="A415" s="127" t="s">
        <v>72</v>
      </c>
      <c r="B415" s="8"/>
      <c r="C415" s="130" t="s">
        <v>65</v>
      </c>
      <c r="D415" s="8"/>
      <c r="E415" s="127"/>
      <c r="F415" s="127"/>
      <c r="G415" s="131"/>
      <c r="H415" s="131"/>
      <c r="I415" s="127"/>
      <c r="J415" s="127" t="s">
        <v>72</v>
      </c>
      <c r="K415" s="8"/>
      <c r="L415" s="130" t="s">
        <v>65</v>
      </c>
      <c r="M415" s="8"/>
      <c r="N415" s="127"/>
      <c r="O415" s="127"/>
      <c r="P415" s="131"/>
      <c r="Q415" s="131"/>
    </row>
    <row r="416" spans="1:16" ht="12.75">
      <c r="A416" s="127"/>
      <c r="C416" s="127"/>
      <c r="E416" s="127"/>
      <c r="F416" s="129" t="s">
        <v>71</v>
      </c>
      <c r="G416" s="127"/>
      <c r="H416" s="127"/>
      <c r="I416" s="127"/>
      <c r="J416" s="127"/>
      <c r="L416" s="127"/>
      <c r="N416" s="127"/>
      <c r="O416" s="129" t="s">
        <v>71</v>
      </c>
      <c r="P416" s="127"/>
    </row>
    <row r="417" spans="1:16" ht="12.75">
      <c r="A417" s="127" t="s">
        <v>70</v>
      </c>
      <c r="B417" s="8"/>
      <c r="C417" s="130" t="s">
        <v>65</v>
      </c>
      <c r="D417" s="8"/>
      <c r="E417" s="127"/>
      <c r="F417" s="127"/>
      <c r="G417" s="127"/>
      <c r="H417" s="127"/>
      <c r="I417" s="127"/>
      <c r="J417" s="127" t="s">
        <v>70</v>
      </c>
      <c r="K417" s="8"/>
      <c r="L417" s="130" t="s">
        <v>65</v>
      </c>
      <c r="M417" s="8"/>
      <c r="N417" s="127"/>
      <c r="O417" s="127"/>
      <c r="P417" s="127"/>
    </row>
    <row r="418" spans="1:16" ht="12.75">
      <c r="A418" s="127"/>
      <c r="C418" s="127"/>
      <c r="E418" s="127"/>
      <c r="F418" s="130" t="s">
        <v>65</v>
      </c>
      <c r="G418" s="127"/>
      <c r="H418" s="127"/>
      <c r="I418" s="127"/>
      <c r="J418" s="127"/>
      <c r="L418" s="127"/>
      <c r="N418" s="127"/>
      <c r="O418" s="130" t="s">
        <v>65</v>
      </c>
      <c r="P418" s="127"/>
    </row>
    <row r="419" spans="1:16" ht="12.75">
      <c r="A419" s="127" t="s">
        <v>69</v>
      </c>
      <c r="B419" s="8"/>
      <c r="C419" s="130" t="s">
        <v>65</v>
      </c>
      <c r="D419" s="8"/>
      <c r="E419" s="127"/>
      <c r="F419" s="132" t="s">
        <v>68</v>
      </c>
      <c r="G419" s="127"/>
      <c r="H419" s="127"/>
      <c r="I419" s="127"/>
      <c r="J419" s="127" t="s">
        <v>69</v>
      </c>
      <c r="K419" s="8"/>
      <c r="L419" s="130" t="s">
        <v>65</v>
      </c>
      <c r="M419" s="8"/>
      <c r="N419" s="127"/>
      <c r="O419" s="132" t="s">
        <v>68</v>
      </c>
      <c r="P419" s="127"/>
    </row>
    <row r="420" spans="1:16" ht="12.75">
      <c r="A420" s="127"/>
      <c r="C420" s="127"/>
      <c r="E420" s="127"/>
      <c r="F420" s="127"/>
      <c r="G420" s="127"/>
      <c r="H420" s="127"/>
      <c r="I420" s="127"/>
      <c r="J420" s="127"/>
      <c r="L420" s="127"/>
      <c r="N420" s="127"/>
      <c r="O420" s="127"/>
      <c r="P420" s="127"/>
    </row>
    <row r="421" spans="1:16" ht="12.75">
      <c r="A421" s="127" t="s">
        <v>67</v>
      </c>
      <c r="B421" s="8"/>
      <c r="C421" s="130" t="s">
        <v>65</v>
      </c>
      <c r="D421" s="8"/>
      <c r="E421" s="127"/>
      <c r="F421" s="127"/>
      <c r="G421" s="127"/>
      <c r="H421" s="127"/>
      <c r="I421" s="127"/>
      <c r="J421" s="127" t="s">
        <v>67</v>
      </c>
      <c r="K421" s="8"/>
      <c r="L421" s="130" t="s">
        <v>65</v>
      </c>
      <c r="M421" s="8"/>
      <c r="N421" s="127"/>
      <c r="O421" s="127"/>
      <c r="P421" s="127"/>
    </row>
    <row r="422" spans="1:17" ht="12.75">
      <c r="A422" s="127"/>
      <c r="C422" s="127"/>
      <c r="E422" s="127"/>
      <c r="F422" s="127"/>
      <c r="G422" s="131"/>
      <c r="H422" s="131"/>
      <c r="I422" s="127"/>
      <c r="J422" s="127"/>
      <c r="L422" s="127"/>
      <c r="N422" s="127"/>
      <c r="O422" s="127"/>
      <c r="P422" s="131"/>
      <c r="Q422" s="131"/>
    </row>
    <row r="423" spans="1:16" ht="12.75">
      <c r="A423" s="127" t="s">
        <v>66</v>
      </c>
      <c r="B423" s="8"/>
      <c r="C423" s="130" t="s">
        <v>65</v>
      </c>
      <c r="D423" s="8"/>
      <c r="E423" s="127"/>
      <c r="F423" s="129" t="s">
        <v>64</v>
      </c>
      <c r="G423" s="127"/>
      <c r="H423" s="127"/>
      <c r="I423" s="127"/>
      <c r="J423" s="127" t="s">
        <v>66</v>
      </c>
      <c r="K423" s="8"/>
      <c r="L423" s="130" t="s">
        <v>65</v>
      </c>
      <c r="M423" s="8"/>
      <c r="N423" s="127"/>
      <c r="O423" s="129" t="s">
        <v>64</v>
      </c>
      <c r="P423" s="127"/>
    </row>
    <row r="430" spans="1:14" ht="15.75">
      <c r="A430" s="140"/>
      <c r="B430" s="140" t="s">
        <v>75</v>
      </c>
      <c r="C430" s="140"/>
      <c r="D430" s="140"/>
      <c r="E430" s="140"/>
      <c r="I430" s="140"/>
      <c r="J430" s="140"/>
      <c r="K430" s="140" t="s">
        <v>75</v>
      </c>
      <c r="L430" s="140"/>
      <c r="M430" s="140"/>
      <c r="N430" s="140"/>
    </row>
    <row r="432" spans="2:16" ht="12.75">
      <c r="B432" s="127" t="str">
        <f>$C$1</f>
        <v>Testikisat</v>
      </c>
      <c r="F432" s="127"/>
      <c r="G432" s="127"/>
      <c r="K432" s="127" t="str">
        <f>$C$1</f>
        <v>Testikisat</v>
      </c>
      <c r="O432" s="127"/>
      <c r="P432" s="127"/>
    </row>
    <row r="433" spans="2:13" ht="12.75">
      <c r="B433" s="153">
        <f>$C$3</f>
        <v>41194</v>
      </c>
      <c r="C433" s="153"/>
      <c r="D433" s="153"/>
      <c r="K433" s="153">
        <f>$C$3</f>
        <v>41194</v>
      </c>
      <c r="L433" s="153"/>
      <c r="M433" s="153"/>
    </row>
    <row r="434" spans="1:16" ht="15.75">
      <c r="A434" s="141"/>
      <c r="C434" s="140"/>
      <c r="D434" s="140"/>
      <c r="E434" s="140"/>
      <c r="F434" s="139"/>
      <c r="G434" s="139"/>
      <c r="I434" s="140"/>
      <c r="J434" s="140"/>
      <c r="L434" s="140"/>
      <c r="M434" s="140"/>
      <c r="N434" s="140"/>
      <c r="O434" s="139"/>
      <c r="P434" s="139"/>
    </row>
    <row r="436" spans="1:16" ht="15.75">
      <c r="A436" s="138" t="s">
        <v>74</v>
      </c>
      <c r="B436" s="138" t="str">
        <f>$C$2</f>
        <v>PKO-16</v>
      </c>
      <c r="C436" s="138"/>
      <c r="D436" s="138"/>
      <c r="E436" s="138"/>
      <c r="F436" s="133" t="s">
        <v>73</v>
      </c>
      <c r="G436" s="131"/>
      <c r="H436" s="133"/>
      <c r="I436" s="138"/>
      <c r="J436" s="138" t="s">
        <v>74</v>
      </c>
      <c r="K436" s="138" t="str">
        <f>$C$2</f>
        <v>PKO-16</v>
      </c>
      <c r="L436" s="138"/>
      <c r="M436" s="138"/>
      <c r="N436" s="138"/>
      <c r="O436" s="133" t="s">
        <v>73</v>
      </c>
      <c r="P436" s="131"/>
    </row>
    <row r="437" spans="1:16" ht="12.75">
      <c r="A437" s="72"/>
      <c r="B437" s="72"/>
      <c r="C437" s="72"/>
      <c r="D437" s="72"/>
      <c r="E437" s="72"/>
      <c r="F437" s="133"/>
      <c r="G437" s="133"/>
      <c r="H437" s="72"/>
      <c r="I437" s="72"/>
      <c r="J437" s="72"/>
      <c r="K437" s="72"/>
      <c r="L437" s="72"/>
      <c r="M437" s="72"/>
      <c r="N437" s="72"/>
      <c r="O437" s="133"/>
      <c r="P437" s="133"/>
    </row>
    <row r="438" spans="1:16" ht="12.75">
      <c r="A438" s="137"/>
      <c r="B438" s="133"/>
      <c r="C438" s="133"/>
      <c r="D438" s="133"/>
      <c r="E438" s="133"/>
      <c r="F438" s="137"/>
      <c r="G438" s="133"/>
      <c r="H438" s="133"/>
      <c r="I438" s="133"/>
      <c r="J438" s="137"/>
      <c r="K438" s="133"/>
      <c r="L438" s="133"/>
      <c r="M438" s="133"/>
      <c r="N438" s="133"/>
      <c r="O438" s="137"/>
      <c r="P438" s="72"/>
    </row>
    <row r="439" spans="1:16" ht="12.75">
      <c r="A439" s="134" t="s">
        <v>40</v>
      </c>
      <c r="B439" s="134"/>
      <c r="C439" s="134"/>
      <c r="D439" s="134"/>
      <c r="E439" s="134"/>
      <c r="F439" s="134" t="s">
        <v>40</v>
      </c>
      <c r="G439" s="134"/>
      <c r="H439" s="134"/>
      <c r="I439" s="134"/>
      <c r="J439" s="134" t="s">
        <v>40</v>
      </c>
      <c r="K439" s="134"/>
      <c r="L439" s="134"/>
      <c r="M439" s="134"/>
      <c r="N439" s="134"/>
      <c r="O439" s="134" t="s">
        <v>40</v>
      </c>
      <c r="P439" s="133"/>
    </row>
    <row r="440" spans="1:16" ht="12.75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</row>
    <row r="441" spans="1:16" ht="15.75">
      <c r="A441" s="135"/>
      <c r="B441" s="136"/>
      <c r="C441" s="136"/>
      <c r="D441" s="136"/>
      <c r="E441" s="136"/>
      <c r="F441" s="135"/>
      <c r="G441" s="136"/>
      <c r="H441" s="136"/>
      <c r="I441" s="136"/>
      <c r="J441" s="135"/>
      <c r="K441" s="136"/>
      <c r="L441" s="136"/>
      <c r="M441" s="136"/>
      <c r="N441" s="136"/>
      <c r="O441" s="135"/>
      <c r="P441" s="133"/>
    </row>
    <row r="442" spans="1:16" ht="12.75">
      <c r="A442" s="134" t="s">
        <v>41</v>
      </c>
      <c r="B442" s="134"/>
      <c r="C442" s="134"/>
      <c r="D442" s="134"/>
      <c r="E442" s="134"/>
      <c r="F442" s="134" t="s">
        <v>41</v>
      </c>
      <c r="G442" s="134"/>
      <c r="H442" s="134"/>
      <c r="I442" s="134"/>
      <c r="J442" s="134" t="s">
        <v>41</v>
      </c>
      <c r="K442" s="134"/>
      <c r="L442" s="134"/>
      <c r="M442" s="134"/>
      <c r="N442" s="134"/>
      <c r="O442" s="134" t="s">
        <v>41</v>
      </c>
      <c r="P442" s="133"/>
    </row>
    <row r="443" spans="1:16" ht="12.75">
      <c r="A443" s="127"/>
      <c r="B443" s="127"/>
      <c r="C443" s="127"/>
      <c r="D443" s="127"/>
      <c r="E443" s="127"/>
      <c r="F443" s="127"/>
      <c r="G443" s="127"/>
      <c r="H443" s="133"/>
      <c r="I443" s="133"/>
      <c r="J443" s="127"/>
      <c r="K443" s="127"/>
      <c r="L443" s="127"/>
      <c r="M443" s="127"/>
      <c r="N443" s="127"/>
      <c r="O443" s="127"/>
      <c r="P443" s="127"/>
    </row>
    <row r="444" spans="1:16" ht="12.75">
      <c r="A444" s="127"/>
      <c r="B444" s="127"/>
      <c r="C444" s="127"/>
      <c r="D444" s="127"/>
      <c r="E444" s="127"/>
      <c r="F444" s="127"/>
      <c r="G444" s="127"/>
      <c r="H444" s="133"/>
      <c r="I444" s="133"/>
      <c r="J444" s="127"/>
      <c r="K444" s="127"/>
      <c r="L444" s="127"/>
      <c r="M444" s="127"/>
      <c r="N444" s="127"/>
      <c r="O444" s="127"/>
      <c r="P444" s="127"/>
    </row>
    <row r="445" spans="1:17" ht="12.75">
      <c r="A445" s="127" t="s">
        <v>72</v>
      </c>
      <c r="B445" s="8"/>
      <c r="C445" s="130" t="s">
        <v>65</v>
      </c>
      <c r="D445" s="8"/>
      <c r="E445" s="127"/>
      <c r="F445" s="127"/>
      <c r="G445" s="131"/>
      <c r="H445" s="131"/>
      <c r="I445" s="127"/>
      <c r="J445" s="127" t="s">
        <v>72</v>
      </c>
      <c r="K445" s="8"/>
      <c r="L445" s="130" t="s">
        <v>65</v>
      </c>
      <c r="M445" s="8"/>
      <c r="N445" s="127"/>
      <c r="O445" s="127"/>
      <c r="P445" s="131"/>
      <c r="Q445" s="131"/>
    </row>
    <row r="446" spans="1:16" ht="12.75">
      <c r="A446" s="127"/>
      <c r="C446" s="127"/>
      <c r="E446" s="127"/>
      <c r="F446" s="129" t="s">
        <v>71</v>
      </c>
      <c r="G446" s="127"/>
      <c r="H446" s="127"/>
      <c r="I446" s="127"/>
      <c r="J446" s="127"/>
      <c r="L446" s="127"/>
      <c r="N446" s="127"/>
      <c r="O446" s="129" t="s">
        <v>71</v>
      </c>
      <c r="P446" s="127"/>
    </row>
    <row r="447" spans="1:16" ht="12.75">
      <c r="A447" s="127" t="s">
        <v>70</v>
      </c>
      <c r="B447" s="8"/>
      <c r="C447" s="130" t="s">
        <v>65</v>
      </c>
      <c r="D447" s="8"/>
      <c r="E447" s="127"/>
      <c r="F447" s="127"/>
      <c r="G447" s="127"/>
      <c r="H447" s="127"/>
      <c r="I447" s="127"/>
      <c r="J447" s="127" t="s">
        <v>70</v>
      </c>
      <c r="K447" s="8"/>
      <c r="L447" s="130" t="s">
        <v>65</v>
      </c>
      <c r="M447" s="8"/>
      <c r="N447" s="127"/>
      <c r="O447" s="127"/>
      <c r="P447" s="127"/>
    </row>
    <row r="448" spans="1:16" ht="12.75">
      <c r="A448" s="127"/>
      <c r="C448" s="127"/>
      <c r="E448" s="127"/>
      <c r="F448" s="130" t="s">
        <v>65</v>
      </c>
      <c r="G448" s="127"/>
      <c r="H448" s="127"/>
      <c r="I448" s="127"/>
      <c r="J448" s="127"/>
      <c r="L448" s="127"/>
      <c r="N448" s="127"/>
      <c r="O448" s="130" t="s">
        <v>65</v>
      </c>
      <c r="P448" s="127"/>
    </row>
    <row r="449" spans="1:16" ht="12.75">
      <c r="A449" s="127" t="s">
        <v>69</v>
      </c>
      <c r="B449" s="8"/>
      <c r="C449" s="130" t="s">
        <v>65</v>
      </c>
      <c r="D449" s="8"/>
      <c r="E449" s="127"/>
      <c r="F449" s="132" t="s">
        <v>68</v>
      </c>
      <c r="G449" s="127"/>
      <c r="H449" s="127"/>
      <c r="I449" s="127"/>
      <c r="J449" s="127" t="s">
        <v>69</v>
      </c>
      <c r="K449" s="8"/>
      <c r="L449" s="130" t="s">
        <v>65</v>
      </c>
      <c r="M449" s="8"/>
      <c r="N449" s="127"/>
      <c r="O449" s="132" t="s">
        <v>68</v>
      </c>
      <c r="P449" s="127"/>
    </row>
    <row r="450" spans="1:16" ht="12.75">
      <c r="A450" s="127"/>
      <c r="C450" s="127"/>
      <c r="E450" s="127"/>
      <c r="F450" s="127"/>
      <c r="G450" s="127"/>
      <c r="H450" s="127"/>
      <c r="I450" s="127"/>
      <c r="J450" s="127"/>
      <c r="L450" s="127"/>
      <c r="N450" s="127"/>
      <c r="O450" s="127"/>
      <c r="P450" s="127"/>
    </row>
    <row r="451" spans="1:16" ht="12.75">
      <c r="A451" s="127" t="s">
        <v>67</v>
      </c>
      <c r="B451" s="8"/>
      <c r="C451" s="130" t="s">
        <v>65</v>
      </c>
      <c r="D451" s="8"/>
      <c r="E451" s="127"/>
      <c r="F451" s="127"/>
      <c r="G451" s="127"/>
      <c r="H451" s="127"/>
      <c r="I451" s="127"/>
      <c r="J451" s="127" t="s">
        <v>67</v>
      </c>
      <c r="K451" s="8"/>
      <c r="L451" s="130" t="s">
        <v>65</v>
      </c>
      <c r="M451" s="8"/>
      <c r="N451" s="127"/>
      <c r="O451" s="127"/>
      <c r="P451" s="127"/>
    </row>
    <row r="452" spans="1:17" ht="12.75">
      <c r="A452" s="127"/>
      <c r="C452" s="127"/>
      <c r="E452" s="127"/>
      <c r="F452" s="127"/>
      <c r="G452" s="131"/>
      <c r="H452" s="131"/>
      <c r="I452" s="127"/>
      <c r="J452" s="127"/>
      <c r="L452" s="127"/>
      <c r="N452" s="127"/>
      <c r="O452" s="127"/>
      <c r="P452" s="131"/>
      <c r="Q452" s="131"/>
    </row>
    <row r="453" spans="1:16" ht="12.75">
      <c r="A453" s="127" t="s">
        <v>66</v>
      </c>
      <c r="B453" s="8"/>
      <c r="C453" s="130" t="s">
        <v>65</v>
      </c>
      <c r="D453" s="8"/>
      <c r="E453" s="127"/>
      <c r="F453" s="129" t="s">
        <v>64</v>
      </c>
      <c r="G453" s="127"/>
      <c r="H453" s="127"/>
      <c r="I453" s="127"/>
      <c r="J453" s="127" t="s">
        <v>66</v>
      </c>
      <c r="K453" s="8"/>
      <c r="L453" s="130" t="s">
        <v>65</v>
      </c>
      <c r="M453" s="8"/>
      <c r="N453" s="127"/>
      <c r="O453" s="129" t="s">
        <v>64</v>
      </c>
      <c r="P453" s="127"/>
    </row>
    <row r="454" spans="1:16" ht="12.75">
      <c r="A454" s="127"/>
      <c r="B454" s="130"/>
      <c r="C454" s="127"/>
      <c r="D454" s="127"/>
      <c r="E454" s="127"/>
      <c r="F454" s="133"/>
      <c r="G454" s="127"/>
      <c r="H454" s="127"/>
      <c r="I454" s="127"/>
      <c r="J454" s="127"/>
      <c r="K454" s="130"/>
      <c r="L454" s="127"/>
      <c r="M454" s="127"/>
      <c r="N454" s="127"/>
      <c r="O454" s="133"/>
      <c r="P454" s="127"/>
    </row>
    <row r="455" ht="0.75" customHeight="1"/>
    <row r="456" ht="0.75" customHeight="1"/>
    <row r="457" ht="0.75" customHeight="1"/>
    <row r="458" ht="0.75" customHeight="1"/>
    <row r="460" spans="1:14" ht="15.75">
      <c r="A460" s="140"/>
      <c r="B460" s="140" t="s">
        <v>75</v>
      </c>
      <c r="C460" s="140"/>
      <c r="D460" s="140"/>
      <c r="E460" s="140"/>
      <c r="I460" s="140"/>
      <c r="J460" s="140"/>
      <c r="K460" s="140" t="s">
        <v>75</v>
      </c>
      <c r="L460" s="140"/>
      <c r="M460" s="140"/>
      <c r="N460" s="140"/>
    </row>
    <row r="462" spans="2:16" ht="12.75">
      <c r="B462" s="127" t="str">
        <f>$C$1</f>
        <v>Testikisat</v>
      </c>
      <c r="F462" s="127"/>
      <c r="G462" s="127"/>
      <c r="K462" s="127" t="str">
        <f>$C$1</f>
        <v>Testikisat</v>
      </c>
      <c r="O462" s="127"/>
      <c r="P462" s="127"/>
    </row>
    <row r="463" spans="2:13" ht="12.75">
      <c r="B463" s="153">
        <f>$C$3</f>
        <v>41194</v>
      </c>
      <c r="C463" s="153"/>
      <c r="D463" s="153"/>
      <c r="K463" s="153">
        <f>$C$3</f>
        <v>41194</v>
      </c>
      <c r="L463" s="153"/>
      <c r="M463" s="153"/>
    </row>
    <row r="464" spans="1:16" ht="15.75">
      <c r="A464" s="140"/>
      <c r="C464" s="140"/>
      <c r="D464" s="140"/>
      <c r="E464" s="140"/>
      <c r="F464" s="139"/>
      <c r="G464" s="139"/>
      <c r="I464" s="140"/>
      <c r="J464" s="140"/>
      <c r="L464" s="140"/>
      <c r="M464" s="140"/>
      <c r="N464" s="140"/>
      <c r="O464" s="139"/>
      <c r="P464" s="139"/>
    </row>
    <row r="466" spans="1:16" ht="15.75">
      <c r="A466" s="138" t="s">
        <v>74</v>
      </c>
      <c r="B466" s="138" t="str">
        <f>$C$2</f>
        <v>PKO-16</v>
      </c>
      <c r="C466" s="138"/>
      <c r="D466" s="138"/>
      <c r="E466" s="138"/>
      <c r="F466" s="133" t="s">
        <v>73</v>
      </c>
      <c r="G466" s="131"/>
      <c r="H466" s="133"/>
      <c r="I466" s="138"/>
      <c r="J466" s="138" t="s">
        <v>74</v>
      </c>
      <c r="K466" s="138" t="str">
        <f>$C$2</f>
        <v>PKO-16</v>
      </c>
      <c r="L466" s="138"/>
      <c r="M466" s="138"/>
      <c r="N466" s="138"/>
      <c r="O466" s="133" t="s">
        <v>73</v>
      </c>
      <c r="P466" s="131"/>
    </row>
    <row r="467" spans="1:16" ht="12.75">
      <c r="A467" s="72"/>
      <c r="B467" s="72"/>
      <c r="C467" s="72"/>
      <c r="D467" s="72"/>
      <c r="E467" s="72"/>
      <c r="F467" s="133"/>
      <c r="G467" s="133"/>
      <c r="H467" s="72"/>
      <c r="I467" s="72"/>
      <c r="J467" s="72"/>
      <c r="K467" s="72"/>
      <c r="L467" s="72"/>
      <c r="M467" s="72"/>
      <c r="N467" s="72"/>
      <c r="O467" s="133"/>
      <c r="P467" s="133"/>
    </row>
    <row r="468" spans="1:16" ht="12.75">
      <c r="A468" s="137"/>
      <c r="B468" s="133"/>
      <c r="C468" s="133"/>
      <c r="D468" s="133"/>
      <c r="E468" s="133"/>
      <c r="F468" s="137"/>
      <c r="G468" s="133"/>
      <c r="H468" s="133"/>
      <c r="I468" s="133"/>
      <c r="J468" s="137"/>
      <c r="K468" s="133"/>
      <c r="L468" s="133"/>
      <c r="M468" s="133"/>
      <c r="N468" s="133"/>
      <c r="O468" s="137"/>
      <c r="P468" s="72"/>
    </row>
    <row r="469" spans="1:16" ht="12.75">
      <c r="A469" s="134" t="s">
        <v>40</v>
      </c>
      <c r="B469" s="134"/>
      <c r="C469" s="134"/>
      <c r="D469" s="134"/>
      <c r="E469" s="134"/>
      <c r="F469" s="134" t="s">
        <v>40</v>
      </c>
      <c r="G469" s="134"/>
      <c r="H469" s="134"/>
      <c r="I469" s="134"/>
      <c r="J469" s="134" t="s">
        <v>40</v>
      </c>
      <c r="K469" s="134"/>
      <c r="L469" s="134"/>
      <c r="M469" s="134"/>
      <c r="N469" s="134"/>
      <c r="O469" s="134" t="s">
        <v>40</v>
      </c>
      <c r="P469" s="133"/>
    </row>
    <row r="470" spans="1:16" ht="12.75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</row>
    <row r="471" spans="1:16" ht="15.75">
      <c r="A471" s="135"/>
      <c r="B471" s="136"/>
      <c r="C471" s="136"/>
      <c r="D471" s="136"/>
      <c r="E471" s="136"/>
      <c r="F471" s="135"/>
      <c r="G471" s="136"/>
      <c r="H471" s="136"/>
      <c r="I471" s="136"/>
      <c r="J471" s="135"/>
      <c r="K471" s="136"/>
      <c r="L471" s="136"/>
      <c r="M471" s="136"/>
      <c r="N471" s="136"/>
      <c r="O471" s="135"/>
      <c r="P471" s="133"/>
    </row>
    <row r="472" spans="1:16" ht="12.75">
      <c r="A472" s="134" t="s">
        <v>41</v>
      </c>
      <c r="B472" s="134"/>
      <c r="C472" s="134"/>
      <c r="D472" s="134"/>
      <c r="E472" s="134"/>
      <c r="F472" s="134" t="s">
        <v>41</v>
      </c>
      <c r="G472" s="134"/>
      <c r="H472" s="134"/>
      <c r="I472" s="134"/>
      <c r="J472" s="134" t="s">
        <v>41</v>
      </c>
      <c r="K472" s="134"/>
      <c r="L472" s="134"/>
      <c r="M472" s="134"/>
      <c r="N472" s="134"/>
      <c r="O472" s="134" t="s">
        <v>41</v>
      </c>
      <c r="P472" s="133"/>
    </row>
    <row r="473" spans="1:16" ht="12.75">
      <c r="A473" s="127"/>
      <c r="B473" s="127"/>
      <c r="C473" s="127"/>
      <c r="D473" s="127"/>
      <c r="E473" s="127"/>
      <c r="F473" s="127"/>
      <c r="G473" s="127"/>
      <c r="H473" s="133"/>
      <c r="I473" s="133"/>
      <c r="J473" s="127"/>
      <c r="K473" s="127"/>
      <c r="L473" s="127"/>
      <c r="M473" s="127"/>
      <c r="N473" s="127"/>
      <c r="O473" s="127"/>
      <c r="P473" s="127"/>
    </row>
    <row r="474" spans="1:16" ht="12.75">
      <c r="A474" s="127"/>
      <c r="B474" s="127"/>
      <c r="C474" s="127"/>
      <c r="D474" s="127"/>
      <c r="E474" s="127"/>
      <c r="F474" s="127"/>
      <c r="G474" s="127"/>
      <c r="H474" s="133"/>
      <c r="I474" s="133"/>
      <c r="J474" s="127"/>
      <c r="K474" s="127"/>
      <c r="L474" s="127"/>
      <c r="M474" s="127"/>
      <c r="N474" s="127"/>
      <c r="O474" s="127"/>
      <c r="P474" s="127"/>
    </row>
    <row r="475" spans="1:17" ht="12.75">
      <c r="A475" s="127" t="s">
        <v>72</v>
      </c>
      <c r="B475" s="8"/>
      <c r="C475" s="130" t="s">
        <v>65</v>
      </c>
      <c r="D475" s="8"/>
      <c r="E475" s="127"/>
      <c r="F475" s="127"/>
      <c r="G475" s="131"/>
      <c r="H475" s="131"/>
      <c r="I475" s="127"/>
      <c r="J475" s="127" t="s">
        <v>72</v>
      </c>
      <c r="K475" s="8"/>
      <c r="L475" s="130" t="s">
        <v>65</v>
      </c>
      <c r="M475" s="8"/>
      <c r="N475" s="127"/>
      <c r="O475" s="127"/>
      <c r="P475" s="131"/>
      <c r="Q475" s="131"/>
    </row>
    <row r="476" spans="1:16" ht="12.75">
      <c r="A476" s="127"/>
      <c r="C476" s="127"/>
      <c r="E476" s="127"/>
      <c r="F476" s="129" t="s">
        <v>71</v>
      </c>
      <c r="G476" s="127"/>
      <c r="H476" s="127"/>
      <c r="I476" s="127"/>
      <c r="J476" s="127"/>
      <c r="L476" s="127"/>
      <c r="N476" s="127"/>
      <c r="O476" s="129" t="s">
        <v>71</v>
      </c>
      <c r="P476" s="127"/>
    </row>
    <row r="477" spans="1:16" ht="12.75">
      <c r="A477" s="127" t="s">
        <v>70</v>
      </c>
      <c r="B477" s="8"/>
      <c r="C477" s="130" t="s">
        <v>65</v>
      </c>
      <c r="D477" s="8"/>
      <c r="E477" s="127"/>
      <c r="F477" s="127"/>
      <c r="G477" s="127"/>
      <c r="H477" s="127"/>
      <c r="I477" s="127"/>
      <c r="J477" s="127" t="s">
        <v>70</v>
      </c>
      <c r="K477" s="8"/>
      <c r="L477" s="130" t="s">
        <v>65</v>
      </c>
      <c r="M477" s="8"/>
      <c r="N477" s="127"/>
      <c r="O477" s="127"/>
      <c r="P477" s="127"/>
    </row>
    <row r="478" spans="1:16" ht="12.75">
      <c r="A478" s="127"/>
      <c r="C478" s="127"/>
      <c r="E478" s="127"/>
      <c r="F478" s="130" t="s">
        <v>65</v>
      </c>
      <c r="G478" s="127"/>
      <c r="H478" s="127"/>
      <c r="I478" s="127"/>
      <c r="J478" s="127"/>
      <c r="L478" s="127"/>
      <c r="N478" s="127"/>
      <c r="O478" s="130" t="s">
        <v>65</v>
      </c>
      <c r="P478" s="127"/>
    </row>
    <row r="479" spans="1:16" ht="12.75">
      <c r="A479" s="127" t="s">
        <v>69</v>
      </c>
      <c r="B479" s="8"/>
      <c r="C479" s="130" t="s">
        <v>65</v>
      </c>
      <c r="D479" s="8"/>
      <c r="E479" s="127"/>
      <c r="F479" s="132" t="s">
        <v>68</v>
      </c>
      <c r="G479" s="127"/>
      <c r="H479" s="127"/>
      <c r="I479" s="127"/>
      <c r="J479" s="127" t="s">
        <v>69</v>
      </c>
      <c r="K479" s="8"/>
      <c r="L479" s="130" t="s">
        <v>65</v>
      </c>
      <c r="M479" s="8"/>
      <c r="N479" s="127"/>
      <c r="O479" s="132" t="s">
        <v>68</v>
      </c>
      <c r="P479" s="127"/>
    </row>
    <row r="480" spans="1:16" ht="12.75">
      <c r="A480" s="127"/>
      <c r="C480" s="127"/>
      <c r="E480" s="127"/>
      <c r="F480" s="127"/>
      <c r="G480" s="127"/>
      <c r="H480" s="127"/>
      <c r="I480" s="127"/>
      <c r="J480" s="127"/>
      <c r="L480" s="127"/>
      <c r="N480" s="127"/>
      <c r="O480" s="127"/>
      <c r="P480" s="127"/>
    </row>
    <row r="481" spans="1:16" ht="12.75">
      <c r="A481" s="127" t="s">
        <v>67</v>
      </c>
      <c r="B481" s="8"/>
      <c r="C481" s="130" t="s">
        <v>65</v>
      </c>
      <c r="D481" s="8"/>
      <c r="E481" s="127"/>
      <c r="F481" s="127"/>
      <c r="G481" s="127"/>
      <c r="H481" s="127"/>
      <c r="I481" s="127"/>
      <c r="J481" s="127" t="s">
        <v>67</v>
      </c>
      <c r="K481" s="8"/>
      <c r="L481" s="130" t="s">
        <v>65</v>
      </c>
      <c r="M481" s="8"/>
      <c r="N481" s="127"/>
      <c r="O481" s="127"/>
      <c r="P481" s="127"/>
    </row>
    <row r="482" spans="1:17" ht="12.75">
      <c r="A482" s="127"/>
      <c r="C482" s="127"/>
      <c r="E482" s="127"/>
      <c r="F482" s="127"/>
      <c r="G482" s="131"/>
      <c r="H482" s="131"/>
      <c r="I482" s="127"/>
      <c r="J482" s="127"/>
      <c r="L482" s="127"/>
      <c r="N482" s="127"/>
      <c r="O482" s="127"/>
      <c r="P482" s="131"/>
      <c r="Q482" s="131"/>
    </row>
    <row r="483" spans="1:16" ht="12.75">
      <c r="A483" s="127" t="s">
        <v>66</v>
      </c>
      <c r="B483" s="8"/>
      <c r="C483" s="130" t="s">
        <v>65</v>
      </c>
      <c r="D483" s="8"/>
      <c r="E483" s="127"/>
      <c r="F483" s="129" t="s">
        <v>64</v>
      </c>
      <c r="G483" s="127"/>
      <c r="H483" s="127"/>
      <c r="I483" s="127"/>
      <c r="J483" s="127" t="s">
        <v>66</v>
      </c>
      <c r="K483" s="8"/>
      <c r="L483" s="130" t="s">
        <v>65</v>
      </c>
      <c r="M483" s="8"/>
      <c r="N483" s="127"/>
      <c r="O483" s="129" t="s">
        <v>64</v>
      </c>
      <c r="P483" s="127"/>
    </row>
  </sheetData>
  <sheetProtection/>
  <mergeCells count="33">
    <mergeCell ref="C3:F3"/>
    <mergeCell ref="B13:D13"/>
    <mergeCell ref="K13:M13"/>
    <mergeCell ref="B43:D43"/>
    <mergeCell ref="K43:M43"/>
    <mergeCell ref="B73:D73"/>
    <mergeCell ref="K73:M73"/>
    <mergeCell ref="B103:D103"/>
    <mergeCell ref="K103:M103"/>
    <mergeCell ref="B133:D133"/>
    <mergeCell ref="K133:M133"/>
    <mergeCell ref="B163:D163"/>
    <mergeCell ref="K163:M163"/>
    <mergeCell ref="B193:D193"/>
    <mergeCell ref="K193:M193"/>
    <mergeCell ref="B223:D223"/>
    <mergeCell ref="K223:M223"/>
    <mergeCell ref="B253:D253"/>
    <mergeCell ref="K253:M253"/>
    <mergeCell ref="B283:D283"/>
    <mergeCell ref="K283:M283"/>
    <mergeCell ref="B313:D313"/>
    <mergeCell ref="K313:M313"/>
    <mergeCell ref="B343:D343"/>
    <mergeCell ref="K343:M343"/>
    <mergeCell ref="B463:D463"/>
    <mergeCell ref="K463:M463"/>
    <mergeCell ref="B373:D373"/>
    <mergeCell ref="K373:M373"/>
    <mergeCell ref="B403:D403"/>
    <mergeCell ref="K403:M403"/>
    <mergeCell ref="B433:D433"/>
    <mergeCell ref="K433:M4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2"/>
  <sheetViews>
    <sheetView showGridLines="0" zoomScale="75" zoomScaleNormal="75" zoomScalePageLayoutView="0" workbookViewId="0" topLeftCell="A1">
      <pane ySplit="1" topLeftCell="A44" activePane="bottomLeft" state="frozen"/>
      <selection pane="topLeft" activeCell="A1" sqref="A1"/>
      <selection pane="bottomLeft" activeCell="I62" sqref="I62:J62"/>
    </sheetView>
  </sheetViews>
  <sheetFormatPr defaultColWidth="9.140625" defaultRowHeight="12.75"/>
  <cols>
    <col min="1" max="1" width="4.8515625" style="79" customWidth="1"/>
    <col min="2" max="2" width="16.8515625" style="44" customWidth="1"/>
    <col min="4" max="4" width="7.00390625" style="23" customWidth="1"/>
    <col min="5" max="5" width="19.28125" style="104" customWidth="1"/>
    <col min="6" max="6" width="9.8515625" style="46" customWidth="1"/>
    <col min="7" max="8" width="15.7109375" style="1" customWidth="1"/>
    <col min="9" max="9" width="5.7109375" style="1" customWidth="1"/>
    <col min="10" max="10" width="15.7109375" style="1" customWidth="1"/>
    <col min="11" max="11" width="9.140625" style="2" customWidth="1"/>
    <col min="12" max="12" width="4.57421875" style="2" customWidth="1"/>
    <col min="13" max="13" width="13.28125" style="2" customWidth="1"/>
    <col min="14" max="16384" width="9.140625" style="2" customWidth="1"/>
  </cols>
  <sheetData>
    <row r="1" spans="2:6" ht="27" customHeight="1">
      <c r="B1" s="100" t="s">
        <v>40</v>
      </c>
      <c r="C1" s="93" t="s">
        <v>41</v>
      </c>
      <c r="E1" s="101" t="s">
        <v>40</v>
      </c>
      <c r="F1" s="101" t="s">
        <v>41</v>
      </c>
    </row>
    <row r="4" spans="2:5" ht="12.75">
      <c r="B4" s="94"/>
      <c r="C4" s="94"/>
      <c r="E4" s="102"/>
    </row>
    <row r="5" spans="2:13" ht="15.75">
      <c r="B5" s="95" t="s">
        <v>25</v>
      </c>
      <c r="C5" s="94"/>
      <c r="D5" s="149"/>
      <c r="E5" s="89" t="s">
        <v>26</v>
      </c>
      <c r="G5" s="89" t="s">
        <v>27</v>
      </c>
      <c r="H5" s="89" t="s">
        <v>28</v>
      </c>
      <c r="I5" s="88"/>
      <c r="J5" s="89" t="s">
        <v>29</v>
      </c>
      <c r="M5" s="80" t="s">
        <v>30</v>
      </c>
    </row>
    <row r="6" spans="1:13" ht="13.5" customHeight="1">
      <c r="A6" s="73"/>
      <c r="B6" s="39" t="s">
        <v>81</v>
      </c>
      <c r="D6" s="17">
        <v>1</v>
      </c>
      <c r="E6" s="96"/>
      <c r="F6" s="48"/>
      <c r="G6" s="26"/>
      <c r="H6" s="26"/>
      <c r="I6" s="109" t="s">
        <v>57</v>
      </c>
      <c r="J6" s="113"/>
      <c r="K6"/>
      <c r="L6"/>
      <c r="M6" t="s">
        <v>31</v>
      </c>
    </row>
    <row r="7" spans="1:13" ht="13.5" customHeight="1">
      <c r="A7" s="74">
        <v>33</v>
      </c>
      <c r="B7" s="96"/>
      <c r="C7" s="8"/>
      <c r="D7" s="13"/>
      <c r="E7" s="103"/>
      <c r="F7" s="49">
        <v>17</v>
      </c>
      <c r="G7" s="125"/>
      <c r="H7" s="27"/>
      <c r="I7" s="27"/>
      <c r="J7" s="51">
        <v>48</v>
      </c>
      <c r="K7" s="167"/>
      <c r="L7" s="168"/>
      <c r="M7" t="s">
        <v>32</v>
      </c>
    </row>
    <row r="8" spans="1:13" ht="13.5" customHeight="1">
      <c r="A8" s="75"/>
      <c r="B8" s="97"/>
      <c r="D8" s="36">
        <v>1</v>
      </c>
      <c r="E8" s="144"/>
      <c r="F8" s="54"/>
      <c r="G8" s="145" t="s">
        <v>80</v>
      </c>
      <c r="H8" s="28"/>
      <c r="I8" s="109" t="s">
        <v>33</v>
      </c>
      <c r="J8" s="114" t="s">
        <v>80</v>
      </c>
      <c r="K8" s="165" t="s">
        <v>80</v>
      </c>
      <c r="L8" s="166"/>
      <c r="M8"/>
    </row>
    <row r="9" spans="1:13" ht="13.5" customHeight="1">
      <c r="A9" s="74">
        <v>32</v>
      </c>
      <c r="B9" s="96"/>
      <c r="C9" s="8"/>
      <c r="D9" s="18"/>
      <c r="E9" s="157" t="s">
        <v>80</v>
      </c>
      <c r="F9" s="158"/>
      <c r="G9" s="29">
        <v>33</v>
      </c>
      <c r="H9" s="125"/>
      <c r="I9" s="31"/>
      <c r="J9" s="115"/>
      <c r="K9"/>
      <c r="L9" s="70">
        <v>158</v>
      </c>
      <c r="M9" s="113"/>
    </row>
    <row r="10" spans="1:14" ht="13.5" customHeight="1">
      <c r="A10" s="76"/>
      <c r="B10" s="94"/>
      <c r="D10" s="19">
        <v>16</v>
      </c>
      <c r="E10" s="96"/>
      <c r="F10" s="48"/>
      <c r="G10" s="24"/>
      <c r="H10" s="145" t="s">
        <v>80</v>
      </c>
      <c r="I10" s="109" t="s">
        <v>58</v>
      </c>
      <c r="J10" s="113"/>
      <c r="K10"/>
      <c r="L10" s="10"/>
      <c r="M10" s="152" t="s">
        <v>80</v>
      </c>
      <c r="N10" s="142"/>
    </row>
    <row r="11" spans="1:13" ht="13.5" customHeight="1">
      <c r="A11" s="74">
        <v>48</v>
      </c>
      <c r="B11" s="96"/>
      <c r="D11" s="13"/>
      <c r="E11" s="103"/>
      <c r="F11" s="49">
        <v>18</v>
      </c>
      <c r="G11" s="146"/>
      <c r="H11" s="24"/>
      <c r="I11" s="31"/>
      <c r="J11" s="51">
        <v>91</v>
      </c>
      <c r="K11" s="163"/>
      <c r="L11" s="164"/>
      <c r="M11"/>
    </row>
    <row r="12" spans="1:13" ht="13.5" customHeight="1">
      <c r="A12" s="76"/>
      <c r="B12" s="97"/>
      <c r="C12" s="99"/>
      <c r="D12" s="25">
        <v>2</v>
      </c>
      <c r="E12" s="144"/>
      <c r="F12" s="54"/>
      <c r="G12" s="152" t="s">
        <v>80</v>
      </c>
      <c r="H12" s="24"/>
      <c r="I12" s="109" t="s">
        <v>34</v>
      </c>
      <c r="J12" s="114" t="s">
        <v>80</v>
      </c>
      <c r="K12" s="157" t="s">
        <v>80</v>
      </c>
      <c r="L12" s="158"/>
      <c r="M12"/>
    </row>
    <row r="13" spans="1:12" ht="13.5" customHeight="1">
      <c r="A13" s="74">
        <v>17</v>
      </c>
      <c r="B13" s="96"/>
      <c r="C13" s="8"/>
      <c r="D13" s="18"/>
      <c r="E13" s="157" t="s">
        <v>80</v>
      </c>
      <c r="F13" s="158"/>
      <c r="G13" s="108"/>
      <c r="H13" s="32">
        <v>41</v>
      </c>
      <c r="I13" s="155"/>
      <c r="J13" s="159"/>
      <c r="K13" s="4"/>
      <c r="L13" s="12"/>
    </row>
    <row r="14" spans="1:10" ht="13.5" customHeight="1">
      <c r="A14" s="77"/>
      <c r="B14" s="97"/>
      <c r="D14" s="13">
        <v>9</v>
      </c>
      <c r="E14" s="96"/>
      <c r="F14" s="48"/>
      <c r="G14" s="31"/>
      <c r="H14" s="32"/>
      <c r="I14" s="157" t="s">
        <v>80</v>
      </c>
      <c r="J14" s="160"/>
    </row>
    <row r="15" spans="1:12" ht="13.5" customHeight="1">
      <c r="A15" s="74">
        <v>41</v>
      </c>
      <c r="B15" s="96"/>
      <c r="C15" s="8"/>
      <c r="D15" s="13"/>
      <c r="E15" s="103"/>
      <c r="F15" s="49">
        <v>19</v>
      </c>
      <c r="G15" s="125"/>
      <c r="H15" s="32"/>
      <c r="I15" s="63"/>
      <c r="J15" s="24"/>
      <c r="L15" s="12"/>
    </row>
    <row r="16" spans="1:10" ht="13.5" customHeight="1">
      <c r="A16" s="76"/>
      <c r="B16" s="97"/>
      <c r="D16" s="25">
        <v>3</v>
      </c>
      <c r="E16" s="144"/>
      <c r="F16" s="54"/>
      <c r="G16" s="145" t="s">
        <v>80</v>
      </c>
      <c r="H16" s="24"/>
      <c r="I16" s="31"/>
      <c r="J16" s="24"/>
    </row>
    <row r="17" spans="1:10" ht="13.5" customHeight="1">
      <c r="A17" s="74">
        <v>24</v>
      </c>
      <c r="B17" s="96"/>
      <c r="C17" s="8"/>
      <c r="D17" s="18"/>
      <c r="E17" s="157" t="s">
        <v>80</v>
      </c>
      <c r="F17" s="158"/>
      <c r="G17" s="29">
        <v>34</v>
      </c>
      <c r="H17" s="124"/>
      <c r="I17" s="31"/>
      <c r="J17" s="24"/>
    </row>
    <row r="18" spans="1:10" ht="13.5" customHeight="1">
      <c r="A18" s="77"/>
      <c r="B18" s="97"/>
      <c r="D18" s="13">
        <v>8</v>
      </c>
      <c r="E18" s="96"/>
      <c r="F18" s="56"/>
      <c r="G18" s="24"/>
      <c r="H18" s="152" t="s">
        <v>80</v>
      </c>
      <c r="I18" s="31"/>
      <c r="J18" s="24"/>
    </row>
    <row r="19" spans="1:10" ht="13.5" customHeight="1">
      <c r="A19" s="74">
        <v>40</v>
      </c>
      <c r="B19" s="96"/>
      <c r="D19" s="20"/>
      <c r="E19" s="103"/>
      <c r="F19" s="49">
        <v>20</v>
      </c>
      <c r="G19" s="146"/>
      <c r="H19" s="31"/>
      <c r="I19" s="31"/>
      <c r="J19" s="24"/>
    </row>
    <row r="20" spans="1:10" ht="13.5" customHeight="1">
      <c r="A20" s="77"/>
      <c r="B20" s="97" t="s">
        <v>39</v>
      </c>
      <c r="C20" s="99"/>
      <c r="D20" s="25">
        <v>4</v>
      </c>
      <c r="E20" s="144"/>
      <c r="F20" s="54"/>
      <c r="G20" s="152" t="s">
        <v>80</v>
      </c>
      <c r="H20" s="31"/>
      <c r="I20" s="31"/>
      <c r="J20" s="24"/>
    </row>
    <row r="21" spans="1:12" ht="13.5" customHeight="1">
      <c r="A21" s="74">
        <v>25</v>
      </c>
      <c r="B21" s="96"/>
      <c r="C21" s="8"/>
      <c r="D21" s="21"/>
      <c r="E21" s="157" t="s">
        <v>80</v>
      </c>
      <c r="F21" s="158"/>
      <c r="G21" s="28"/>
      <c r="H21" s="31"/>
      <c r="I21" s="31"/>
      <c r="J21" s="24">
        <v>45</v>
      </c>
      <c r="K21" s="161"/>
      <c r="L21" s="162"/>
    </row>
    <row r="22" spans="1:12" ht="13.5" customHeight="1">
      <c r="A22" s="73"/>
      <c r="B22" s="39"/>
      <c r="D22" s="17">
        <v>5</v>
      </c>
      <c r="E22" s="96"/>
      <c r="F22" s="48"/>
      <c r="G22" s="26"/>
      <c r="H22" s="26"/>
      <c r="I22" s="26"/>
      <c r="J22" s="33"/>
      <c r="K22" s="157" t="s">
        <v>80</v>
      </c>
      <c r="L22" s="160"/>
    </row>
    <row r="23" spans="1:12" ht="13.5" customHeight="1">
      <c r="A23" s="74">
        <v>37</v>
      </c>
      <c r="B23" s="96"/>
      <c r="C23" s="8"/>
      <c r="D23" s="13"/>
      <c r="E23" s="103"/>
      <c r="F23" s="49">
        <v>21</v>
      </c>
      <c r="G23" s="125"/>
      <c r="H23" s="27"/>
      <c r="I23" s="27"/>
      <c r="J23" s="34"/>
      <c r="L23" s="59"/>
    </row>
    <row r="24" spans="1:12" ht="13.5" customHeight="1">
      <c r="A24" s="75"/>
      <c r="B24" s="97"/>
      <c r="D24" s="36">
        <v>5</v>
      </c>
      <c r="E24" s="144"/>
      <c r="F24" s="54"/>
      <c r="G24" s="145" t="s">
        <v>80</v>
      </c>
      <c r="H24" s="28"/>
      <c r="I24" s="28"/>
      <c r="J24" s="24"/>
      <c r="L24" s="59"/>
    </row>
    <row r="25" spans="1:12" ht="13.5" customHeight="1">
      <c r="A25" s="74">
        <v>28</v>
      </c>
      <c r="B25" s="96"/>
      <c r="C25" s="8"/>
      <c r="D25" s="18"/>
      <c r="E25" s="157" t="s">
        <v>80</v>
      </c>
      <c r="F25" s="158"/>
      <c r="G25" s="29">
        <v>35</v>
      </c>
      <c r="H25" s="125"/>
      <c r="I25" s="31"/>
      <c r="J25" s="24"/>
      <c r="L25" s="59"/>
    </row>
    <row r="26" spans="1:12" ht="13.5" customHeight="1">
      <c r="A26" s="76"/>
      <c r="B26" s="94"/>
      <c r="D26" s="19">
        <v>12</v>
      </c>
      <c r="E26" s="96"/>
      <c r="F26" s="48"/>
      <c r="G26" s="24"/>
      <c r="H26" s="145" t="s">
        <v>80</v>
      </c>
      <c r="I26" s="31"/>
      <c r="J26" s="35"/>
      <c r="L26" s="59"/>
    </row>
    <row r="27" spans="1:12" ht="13.5" customHeight="1">
      <c r="A27" s="74">
        <v>44</v>
      </c>
      <c r="B27" s="96"/>
      <c r="D27" s="13"/>
      <c r="E27" s="103"/>
      <c r="F27" s="49">
        <v>22</v>
      </c>
      <c r="G27" s="146"/>
      <c r="H27" s="24"/>
      <c r="I27" s="31"/>
      <c r="J27" s="24"/>
      <c r="L27" s="59"/>
    </row>
    <row r="28" spans="1:12" ht="13.5" customHeight="1">
      <c r="A28" s="76"/>
      <c r="B28" s="97"/>
      <c r="C28" s="99"/>
      <c r="D28" s="25">
        <v>6</v>
      </c>
      <c r="E28" s="144"/>
      <c r="F28" s="54"/>
      <c r="G28" s="152" t="s">
        <v>80</v>
      </c>
      <c r="H28" s="24"/>
      <c r="I28" s="31"/>
      <c r="J28" s="24"/>
      <c r="L28" s="59"/>
    </row>
    <row r="29" spans="1:12" ht="13.5" customHeight="1">
      <c r="A29" s="74">
        <v>21</v>
      </c>
      <c r="B29" s="96"/>
      <c r="C29" s="8"/>
      <c r="D29" s="18"/>
      <c r="E29" s="157" t="s">
        <v>80</v>
      </c>
      <c r="F29" s="158"/>
      <c r="G29" s="31"/>
      <c r="H29" s="32">
        <v>42</v>
      </c>
      <c r="I29" s="155"/>
      <c r="J29" s="156"/>
      <c r="L29" s="59"/>
    </row>
    <row r="30" spans="1:12" ht="13.5" customHeight="1">
      <c r="A30" s="77"/>
      <c r="B30" s="97"/>
      <c r="D30" s="13">
        <v>13</v>
      </c>
      <c r="E30" s="96"/>
      <c r="F30" s="48"/>
      <c r="G30" s="31"/>
      <c r="H30" s="32"/>
      <c r="I30" s="157" t="s">
        <v>80</v>
      </c>
      <c r="J30" s="158"/>
      <c r="L30" s="59"/>
    </row>
    <row r="31" spans="1:12" ht="13.5" customHeight="1">
      <c r="A31" s="74">
        <v>45</v>
      </c>
      <c r="B31" s="96"/>
      <c r="C31" s="8"/>
      <c r="D31" s="13"/>
      <c r="E31" s="103"/>
      <c r="F31" s="49">
        <v>23</v>
      </c>
      <c r="G31" s="125"/>
      <c r="H31" s="32"/>
      <c r="I31" s="63"/>
      <c r="J31" s="28"/>
      <c r="L31" s="59"/>
    </row>
    <row r="32" spans="1:12" ht="13.5" customHeight="1">
      <c r="A32" s="76"/>
      <c r="B32" s="97"/>
      <c r="D32" s="25">
        <v>7</v>
      </c>
      <c r="E32" s="144"/>
      <c r="F32" s="54"/>
      <c r="G32" s="145" t="s">
        <v>80</v>
      </c>
      <c r="H32" s="24"/>
      <c r="I32" s="31"/>
      <c r="J32" s="28"/>
      <c r="L32" s="59"/>
    </row>
    <row r="33" spans="1:12" ht="13.5" customHeight="1">
      <c r="A33" s="74">
        <v>20</v>
      </c>
      <c r="B33" s="96"/>
      <c r="C33" s="8"/>
      <c r="D33" s="18"/>
      <c r="E33" s="157" t="s">
        <v>80</v>
      </c>
      <c r="F33" s="158"/>
      <c r="G33" s="29">
        <v>36</v>
      </c>
      <c r="H33" s="124"/>
      <c r="I33" s="31"/>
      <c r="J33" s="31"/>
      <c r="L33" s="59"/>
    </row>
    <row r="34" spans="1:12" ht="13.5" customHeight="1">
      <c r="A34" s="77"/>
      <c r="B34" s="97"/>
      <c r="D34" s="13">
        <v>4</v>
      </c>
      <c r="E34" s="96"/>
      <c r="F34" s="48"/>
      <c r="G34" s="24"/>
      <c r="H34" s="152" t="s">
        <v>80</v>
      </c>
      <c r="I34" s="31"/>
      <c r="J34" s="31"/>
      <c r="L34" s="59"/>
    </row>
    <row r="35" spans="1:12" ht="13.5" customHeight="1">
      <c r="A35" s="74">
        <v>36</v>
      </c>
      <c r="B35" s="96"/>
      <c r="D35" s="20"/>
      <c r="E35" s="103"/>
      <c r="F35" s="49">
        <v>24</v>
      </c>
      <c r="G35" s="146"/>
      <c r="H35" s="31"/>
      <c r="I35" s="31"/>
      <c r="J35" s="31"/>
      <c r="L35" s="59"/>
    </row>
    <row r="36" spans="1:13" ht="13.5" customHeight="1">
      <c r="A36" s="77"/>
      <c r="B36" s="97"/>
      <c r="C36" s="99"/>
      <c r="D36" s="25">
        <v>8</v>
      </c>
      <c r="E36" s="144"/>
      <c r="F36" s="54"/>
      <c r="G36" s="152" t="s">
        <v>80</v>
      </c>
      <c r="H36" s="31"/>
      <c r="I36" s="31"/>
      <c r="J36" s="86"/>
      <c r="L36" s="59"/>
      <c r="M36" s="86" t="s">
        <v>35</v>
      </c>
    </row>
    <row r="37" spans="1:13" ht="13.5" customHeight="1">
      <c r="A37" s="74">
        <v>29</v>
      </c>
      <c r="B37" s="96"/>
      <c r="C37" s="8"/>
      <c r="D37" s="21"/>
      <c r="E37" s="157" t="s">
        <v>80</v>
      </c>
      <c r="F37" s="158"/>
      <c r="G37" s="28"/>
      <c r="H37" s="31"/>
      <c r="I37" s="31"/>
      <c r="J37" s="31"/>
      <c r="L37" s="59"/>
      <c r="M37" s="31"/>
    </row>
    <row r="38" spans="1:13" ht="13.5" customHeight="1">
      <c r="A38" s="73"/>
      <c r="B38" s="39"/>
      <c r="D38" s="17">
        <v>3</v>
      </c>
      <c r="E38" s="96"/>
      <c r="F38" s="48"/>
      <c r="G38" s="26"/>
      <c r="H38" s="71"/>
      <c r="I38" s="26"/>
      <c r="J38" s="117"/>
      <c r="K38" s="118"/>
      <c r="L38" s="59">
        <v>47</v>
      </c>
      <c r="M38" s="148"/>
    </row>
    <row r="39" spans="1:14" ht="13.5" customHeight="1">
      <c r="A39" s="74">
        <v>35</v>
      </c>
      <c r="B39" s="96"/>
      <c r="C39" s="8"/>
      <c r="D39" s="13"/>
      <c r="E39" s="103"/>
      <c r="F39" s="49">
        <v>25</v>
      </c>
      <c r="G39" s="125"/>
      <c r="H39" s="27"/>
      <c r="I39" s="27"/>
      <c r="J39" s="119"/>
      <c r="K39" s="4"/>
      <c r="L39" s="116"/>
      <c r="M39" s="152" t="s">
        <v>80</v>
      </c>
      <c r="N39" s="142"/>
    </row>
    <row r="40" spans="1:12" ht="13.5" customHeight="1">
      <c r="A40" s="75"/>
      <c r="B40" s="97"/>
      <c r="D40" s="36">
        <v>9</v>
      </c>
      <c r="E40" s="144"/>
      <c r="F40" s="54"/>
      <c r="G40" s="145" t="s">
        <v>80</v>
      </c>
      <c r="H40" s="28"/>
      <c r="I40" s="28"/>
      <c r="J40" s="28"/>
      <c r="L40" s="59"/>
    </row>
    <row r="41" spans="1:12" ht="13.5" customHeight="1">
      <c r="A41" s="74">
        <v>30</v>
      </c>
      <c r="B41" s="96"/>
      <c r="C41" s="8"/>
      <c r="D41" s="18"/>
      <c r="E41" s="157" t="s">
        <v>80</v>
      </c>
      <c r="F41" s="158"/>
      <c r="G41" s="29">
        <v>37</v>
      </c>
      <c r="H41" s="125"/>
      <c r="I41" s="31"/>
      <c r="J41" s="28"/>
      <c r="L41" s="59"/>
    </row>
    <row r="42" spans="1:12" ht="13.5" customHeight="1">
      <c r="A42" s="76"/>
      <c r="B42" s="94"/>
      <c r="D42" s="19">
        <v>14</v>
      </c>
      <c r="E42" s="96"/>
      <c r="F42" s="48"/>
      <c r="G42" s="24"/>
      <c r="H42" s="145" t="s">
        <v>80</v>
      </c>
      <c r="I42" s="31"/>
      <c r="J42" s="30"/>
      <c r="L42" s="59"/>
    </row>
    <row r="43" spans="1:12" ht="13.5" customHeight="1">
      <c r="A43" s="74">
        <v>46</v>
      </c>
      <c r="B43" s="96"/>
      <c r="D43" s="13"/>
      <c r="E43" s="103"/>
      <c r="F43" s="49">
        <v>26</v>
      </c>
      <c r="G43" s="146"/>
      <c r="H43" s="24"/>
      <c r="I43" s="31"/>
      <c r="J43" s="28"/>
      <c r="L43" s="59"/>
    </row>
    <row r="44" spans="1:12" ht="13.5" customHeight="1">
      <c r="A44" s="76"/>
      <c r="B44" s="97"/>
      <c r="C44" s="99"/>
      <c r="D44" s="25">
        <v>10</v>
      </c>
      <c r="E44" s="144"/>
      <c r="F44" s="54"/>
      <c r="G44" s="152" t="s">
        <v>80</v>
      </c>
      <c r="H44" s="24"/>
      <c r="I44" s="31"/>
      <c r="J44" s="28"/>
      <c r="L44" s="59"/>
    </row>
    <row r="45" spans="1:12" ht="13.5" customHeight="1">
      <c r="A45" s="74">
        <v>19</v>
      </c>
      <c r="B45" s="96"/>
      <c r="C45" s="8"/>
      <c r="D45" s="18"/>
      <c r="E45" s="157" t="s">
        <v>80</v>
      </c>
      <c r="F45" s="158"/>
      <c r="G45" s="31"/>
      <c r="H45" s="32">
        <v>43</v>
      </c>
      <c r="I45" s="155"/>
      <c r="J45" s="159"/>
      <c r="L45" s="59"/>
    </row>
    <row r="46" spans="1:12" ht="13.5" customHeight="1">
      <c r="A46" s="77"/>
      <c r="B46" s="97"/>
      <c r="D46" s="13">
        <v>11</v>
      </c>
      <c r="E46" s="96"/>
      <c r="F46" s="48"/>
      <c r="G46" s="31"/>
      <c r="H46" s="32"/>
      <c r="I46" s="157" t="s">
        <v>80</v>
      </c>
      <c r="J46" s="160"/>
      <c r="L46" s="59"/>
    </row>
    <row r="47" spans="1:12" ht="13.5" customHeight="1">
      <c r="A47" s="74">
        <v>43</v>
      </c>
      <c r="B47" s="96"/>
      <c r="C47" s="8"/>
      <c r="D47" s="13"/>
      <c r="E47" s="103"/>
      <c r="F47" s="49">
        <v>27</v>
      </c>
      <c r="G47" s="125"/>
      <c r="H47" s="32"/>
      <c r="I47" s="63"/>
      <c r="J47" s="24"/>
      <c r="L47" s="59"/>
    </row>
    <row r="48" spans="1:12" ht="13.5" customHeight="1">
      <c r="A48" s="76"/>
      <c r="B48" s="97"/>
      <c r="D48" s="25">
        <v>11</v>
      </c>
      <c r="E48" s="144"/>
      <c r="F48" s="54"/>
      <c r="G48" s="145" t="s">
        <v>80</v>
      </c>
      <c r="H48" s="24"/>
      <c r="I48" s="31"/>
      <c r="J48" s="24"/>
      <c r="L48" s="59"/>
    </row>
    <row r="49" spans="1:12" ht="13.5" customHeight="1">
      <c r="A49" s="74">
        <v>22</v>
      </c>
      <c r="B49" s="96"/>
      <c r="C49" s="8"/>
      <c r="D49" s="18"/>
      <c r="E49" s="157" t="s">
        <v>80</v>
      </c>
      <c r="F49" s="158"/>
      <c r="G49" s="29">
        <v>38</v>
      </c>
      <c r="H49" s="124"/>
      <c r="I49" s="31"/>
      <c r="J49" s="24"/>
      <c r="L49" s="59"/>
    </row>
    <row r="50" spans="1:12" ht="13.5" customHeight="1">
      <c r="A50" s="77"/>
      <c r="B50" s="97"/>
      <c r="D50" s="13">
        <v>6</v>
      </c>
      <c r="E50" s="96"/>
      <c r="F50" s="48"/>
      <c r="G50" s="24"/>
      <c r="H50" s="152" t="s">
        <v>80</v>
      </c>
      <c r="I50" s="31"/>
      <c r="J50" s="24"/>
      <c r="L50" s="59"/>
    </row>
    <row r="51" spans="1:12" ht="13.5" customHeight="1">
      <c r="A51" s="74">
        <v>38</v>
      </c>
      <c r="B51" s="96"/>
      <c r="D51" s="20"/>
      <c r="E51" s="103"/>
      <c r="F51" s="49">
        <v>28</v>
      </c>
      <c r="G51" s="146"/>
      <c r="H51" s="31"/>
      <c r="I51" s="31"/>
      <c r="J51" s="24"/>
      <c r="L51" s="59"/>
    </row>
    <row r="52" spans="1:12" ht="13.5" customHeight="1">
      <c r="A52" s="77"/>
      <c r="B52" s="97"/>
      <c r="C52" s="99"/>
      <c r="D52" s="25">
        <v>12</v>
      </c>
      <c r="E52" s="144"/>
      <c r="F52" s="54"/>
      <c r="G52" s="152" t="s">
        <v>80</v>
      </c>
      <c r="H52" s="31"/>
      <c r="I52" s="31"/>
      <c r="J52" s="24"/>
      <c r="L52" s="59"/>
    </row>
    <row r="53" spans="1:12" ht="13.5" customHeight="1">
      <c r="A53" s="74">
        <v>27</v>
      </c>
      <c r="B53" s="96"/>
      <c r="C53" s="8"/>
      <c r="D53" s="21"/>
      <c r="E53" s="157" t="s">
        <v>80</v>
      </c>
      <c r="F53" s="158"/>
      <c r="G53" s="28"/>
      <c r="H53" s="31"/>
      <c r="I53" s="31"/>
      <c r="J53" s="24">
        <v>46</v>
      </c>
      <c r="K53" s="163"/>
      <c r="L53" s="164"/>
    </row>
    <row r="54" spans="1:12" ht="13.5" customHeight="1">
      <c r="A54" s="73"/>
      <c r="B54" s="39"/>
      <c r="D54" s="17">
        <v>7</v>
      </c>
      <c r="E54" s="96"/>
      <c r="F54" s="48"/>
      <c r="G54" s="26"/>
      <c r="H54" s="26"/>
      <c r="I54" s="26"/>
      <c r="J54" s="33"/>
      <c r="K54" s="157" t="s">
        <v>80</v>
      </c>
      <c r="L54" s="158"/>
    </row>
    <row r="55" spans="1:10" ht="13.5" customHeight="1">
      <c r="A55" s="74">
        <v>39</v>
      </c>
      <c r="B55" s="96"/>
      <c r="C55" s="8"/>
      <c r="D55" s="13"/>
      <c r="E55" s="103"/>
      <c r="F55" s="49">
        <v>29</v>
      </c>
      <c r="G55" s="125"/>
      <c r="H55" s="27"/>
      <c r="I55" s="27"/>
      <c r="J55" s="34"/>
    </row>
    <row r="56" spans="1:10" ht="13.5" customHeight="1">
      <c r="A56" s="75"/>
      <c r="B56" s="97"/>
      <c r="D56" s="36">
        <v>13</v>
      </c>
      <c r="E56" s="144"/>
      <c r="F56" s="54"/>
      <c r="G56" s="145" t="s">
        <v>80</v>
      </c>
      <c r="H56" s="28"/>
      <c r="I56" s="28"/>
      <c r="J56" s="24"/>
    </row>
    <row r="57" spans="1:10" ht="13.5" customHeight="1">
      <c r="A57" s="74">
        <v>26</v>
      </c>
      <c r="B57" s="96"/>
      <c r="C57" s="8"/>
      <c r="D57" s="18"/>
      <c r="E57" s="157" t="s">
        <v>80</v>
      </c>
      <c r="F57" s="158"/>
      <c r="G57" s="29">
        <v>39</v>
      </c>
      <c r="H57" s="125"/>
      <c r="I57" s="31"/>
      <c r="J57" s="24"/>
    </row>
    <row r="58" spans="1:10" ht="13.5" customHeight="1">
      <c r="A58" s="76"/>
      <c r="B58" s="94"/>
      <c r="D58" s="19">
        <v>10</v>
      </c>
      <c r="E58" s="96"/>
      <c r="F58" s="48"/>
      <c r="G58" s="24"/>
      <c r="H58" s="145" t="s">
        <v>80</v>
      </c>
      <c r="I58" s="31"/>
      <c r="J58" s="35"/>
    </row>
    <row r="59" spans="1:10" ht="13.5" customHeight="1">
      <c r="A59" s="74">
        <v>42</v>
      </c>
      <c r="B59" s="96"/>
      <c r="D59" s="13"/>
      <c r="E59" s="103"/>
      <c r="F59" s="49">
        <v>30</v>
      </c>
      <c r="G59" s="146"/>
      <c r="H59" s="24"/>
      <c r="I59" s="31"/>
      <c r="J59" s="24"/>
    </row>
    <row r="60" spans="1:10" ht="13.5" customHeight="1">
      <c r="A60" s="76"/>
      <c r="B60" s="97" t="s">
        <v>39</v>
      </c>
      <c r="C60" s="99"/>
      <c r="D60" s="25">
        <v>14</v>
      </c>
      <c r="E60" s="144"/>
      <c r="F60" s="54"/>
      <c r="G60" s="152" t="s">
        <v>80</v>
      </c>
      <c r="H60" s="24"/>
      <c r="I60" s="31"/>
      <c r="J60" s="24"/>
    </row>
    <row r="61" spans="1:10" ht="13.5" customHeight="1">
      <c r="A61" s="74">
        <v>23</v>
      </c>
      <c r="B61" s="96"/>
      <c r="C61" s="8"/>
      <c r="D61" s="18"/>
      <c r="E61" s="157" t="s">
        <v>80</v>
      </c>
      <c r="F61" s="158"/>
      <c r="G61" s="31"/>
      <c r="H61" s="32">
        <v>44</v>
      </c>
      <c r="I61" s="155"/>
      <c r="J61" s="156"/>
    </row>
    <row r="62" spans="1:10" ht="13.5" customHeight="1">
      <c r="A62" s="77"/>
      <c r="B62" s="97"/>
      <c r="D62" s="13">
        <v>15</v>
      </c>
      <c r="E62" s="96"/>
      <c r="F62" s="48"/>
      <c r="G62" s="31"/>
      <c r="H62" s="32"/>
      <c r="I62" s="157" t="s">
        <v>80</v>
      </c>
      <c r="J62" s="158"/>
    </row>
    <row r="63" spans="1:10" ht="13.5" customHeight="1">
      <c r="A63" s="74">
        <v>47</v>
      </c>
      <c r="B63" s="96"/>
      <c r="C63" s="8"/>
      <c r="D63" s="13"/>
      <c r="E63" s="103"/>
      <c r="F63" s="49">
        <v>31</v>
      </c>
      <c r="G63" s="125"/>
      <c r="H63" s="32"/>
      <c r="I63" s="63"/>
      <c r="J63" s="28"/>
    </row>
    <row r="64" spans="1:10" ht="13.5" customHeight="1">
      <c r="A64" s="76"/>
      <c r="B64" s="97"/>
      <c r="D64" s="25">
        <v>15</v>
      </c>
      <c r="E64" s="144"/>
      <c r="F64" s="54"/>
      <c r="G64" s="145" t="s">
        <v>80</v>
      </c>
      <c r="H64" s="24"/>
      <c r="I64" s="31"/>
      <c r="J64" s="28"/>
    </row>
    <row r="65" spans="1:11" ht="13.5" customHeight="1">
      <c r="A65" s="74">
        <v>18</v>
      </c>
      <c r="B65" s="96"/>
      <c r="C65" s="8"/>
      <c r="D65" s="18"/>
      <c r="E65" s="157" t="s">
        <v>80</v>
      </c>
      <c r="F65" s="158"/>
      <c r="G65" s="29">
        <v>40</v>
      </c>
      <c r="H65" s="124"/>
      <c r="I65" s="31"/>
      <c r="J65" s="31"/>
      <c r="K65" s="87" t="s">
        <v>36</v>
      </c>
    </row>
    <row r="66" spans="1:11" ht="13.5" customHeight="1">
      <c r="A66" s="77"/>
      <c r="B66" s="97"/>
      <c r="D66" s="13">
        <v>2</v>
      </c>
      <c r="E66" s="96"/>
      <c r="F66" s="48"/>
      <c r="G66" s="24"/>
      <c r="H66" s="152" t="s">
        <v>80</v>
      </c>
      <c r="I66" s="31"/>
      <c r="J66" s="31"/>
      <c r="K66" t="s">
        <v>37</v>
      </c>
    </row>
    <row r="67" spans="1:12" ht="13.5" customHeight="1">
      <c r="A67" s="74">
        <v>34</v>
      </c>
      <c r="B67" s="96"/>
      <c r="D67" s="20"/>
      <c r="E67" s="103"/>
      <c r="F67" s="49">
        <v>32</v>
      </c>
      <c r="G67" s="146"/>
      <c r="H67" s="31"/>
      <c r="I67" s="110" t="s">
        <v>59</v>
      </c>
      <c r="J67" s="113"/>
      <c r="K67"/>
      <c r="L67"/>
    </row>
    <row r="68" spans="1:13" ht="13.5" customHeight="1">
      <c r="A68" s="77"/>
      <c r="B68" s="97"/>
      <c r="C68" s="99"/>
      <c r="D68" s="25">
        <v>16</v>
      </c>
      <c r="E68" s="144"/>
      <c r="F68" s="54"/>
      <c r="G68" s="152" t="s">
        <v>80</v>
      </c>
      <c r="H68" s="7"/>
      <c r="I68" s="111"/>
      <c r="J68" s="51">
        <v>159</v>
      </c>
      <c r="K68" s="163"/>
      <c r="L68" s="169"/>
      <c r="M68" s="4"/>
    </row>
    <row r="69" spans="1:12" ht="13.5" customHeight="1">
      <c r="A69" s="74">
        <v>31</v>
      </c>
      <c r="B69" s="96"/>
      <c r="C69" s="8"/>
      <c r="D69" s="21"/>
      <c r="E69" s="157" t="s">
        <v>80</v>
      </c>
      <c r="F69" s="158"/>
      <c r="G69" s="6"/>
      <c r="H69" s="7"/>
      <c r="I69" s="112" t="s">
        <v>38</v>
      </c>
      <c r="J69" s="114" t="s">
        <v>80</v>
      </c>
      <c r="K69" s="157" t="s">
        <v>80</v>
      </c>
      <c r="L69" s="158"/>
    </row>
    <row r="72" spans="1:6" s="5" customFormat="1" ht="14.25">
      <c r="A72" s="78"/>
      <c r="B72" s="98"/>
      <c r="D72" s="22"/>
      <c r="E72" s="105"/>
      <c r="F72" s="57"/>
    </row>
  </sheetData>
  <sheetProtection/>
  <mergeCells count="34">
    <mergeCell ref="E53:F53"/>
    <mergeCell ref="E57:F57"/>
    <mergeCell ref="E61:F61"/>
    <mergeCell ref="E65:F65"/>
    <mergeCell ref="E69:F69"/>
    <mergeCell ref="E33:F33"/>
    <mergeCell ref="E37:F37"/>
    <mergeCell ref="E41:F41"/>
    <mergeCell ref="E45:F45"/>
    <mergeCell ref="E49:F49"/>
    <mergeCell ref="E9:F9"/>
    <mergeCell ref="E13:F13"/>
    <mergeCell ref="E17:F17"/>
    <mergeCell ref="E21:F21"/>
    <mergeCell ref="E25:F25"/>
    <mergeCell ref="E29:F29"/>
    <mergeCell ref="K69:L69"/>
    <mergeCell ref="K8:L8"/>
    <mergeCell ref="K7:L7"/>
    <mergeCell ref="K11:L11"/>
    <mergeCell ref="K12:L12"/>
    <mergeCell ref="K68:L68"/>
    <mergeCell ref="I45:J45"/>
    <mergeCell ref="I46:J46"/>
    <mergeCell ref="I61:J61"/>
    <mergeCell ref="I62:J62"/>
    <mergeCell ref="K54:L54"/>
    <mergeCell ref="K53:L53"/>
    <mergeCell ref="I29:J29"/>
    <mergeCell ref="I30:J30"/>
    <mergeCell ref="I13:J13"/>
    <mergeCell ref="I14:J14"/>
    <mergeCell ref="K22:L22"/>
    <mergeCell ref="K21:L21"/>
  </mergeCells>
  <printOptions/>
  <pageMargins left="0.5905511811023623" right="0.1968503937007874" top="0.4724409448818898" bottom="0" header="0.1968503937007874" footer="0.11811023622047245"/>
  <pageSetup fitToHeight="1" fitToWidth="1" horizontalDpi="300" verticalDpi="300" orientation="portrait" paperSize="9" scale="62" r:id="rId2"/>
  <headerFooter alignWithMargins="0">
    <oddHeader>&amp;L&amp;11&amp;"arial,bold"Testikisat
PKO-16&amp;C&amp;"Arial,Bold"&amp;11Sivu 1/4&amp;R&amp;11&amp;"arial,bold"12.10.2012</oddHeader>
  </headerFooter>
  <rowBreaks count="1" manualBreakCount="1">
    <brk id="69" max="13" man="1"/>
  </rowBreaks>
  <ignoredErrors>
    <ignoredError sqref="J9 I6:I12 J11 I67:I6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K68"/>
  <sheetViews>
    <sheetView showGridLines="0" zoomScale="75" zoomScaleNormal="75" zoomScalePageLayoutView="0" workbookViewId="0" topLeftCell="A1">
      <pane ySplit="1" topLeftCell="A11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4.8515625" style="0" customWidth="1"/>
    <col min="2" max="2" width="14.7109375" style="102" customWidth="1"/>
    <col min="3" max="3" width="4.00390625" style="0" customWidth="1"/>
    <col min="4" max="4" width="15.421875" style="0" customWidth="1"/>
    <col min="5" max="5" width="13.00390625" style="0" customWidth="1"/>
    <col min="6" max="6" width="12.00390625" style="0" customWidth="1"/>
    <col min="7" max="7" width="14.140625" style="0" customWidth="1"/>
    <col min="8" max="8" width="8.421875" style="0" customWidth="1"/>
    <col min="9" max="9" width="6.140625" style="0" customWidth="1"/>
  </cols>
  <sheetData>
    <row r="1" ht="27.75" customHeight="1"/>
    <row r="2" spans="1:7" s="2" customFormat="1" ht="12" customHeight="1">
      <c r="A2" s="38"/>
      <c r="B2" s="106"/>
      <c r="C2" s="16"/>
      <c r="D2" s="46"/>
      <c r="E2" s="1"/>
      <c r="F2" s="1"/>
      <c r="G2" s="1"/>
    </row>
    <row r="3" spans="1:7" s="2" customFormat="1" ht="12" customHeight="1">
      <c r="A3" s="39"/>
      <c r="B3" s="107"/>
      <c r="C3" s="37"/>
      <c r="D3" s="47">
        <v>-35</v>
      </c>
      <c r="E3" s="11"/>
      <c r="F3" s="47">
        <v>-44</v>
      </c>
      <c r="G3" s="11"/>
    </row>
    <row r="4" spans="1:7" s="2" customFormat="1" ht="12" customHeight="1">
      <c r="A4" s="40">
        <v>-1</v>
      </c>
      <c r="B4" s="11"/>
      <c r="C4" s="13"/>
      <c r="D4" s="46"/>
      <c r="E4" s="10"/>
      <c r="F4" s="1"/>
      <c r="G4" s="45"/>
    </row>
    <row r="5" spans="1:7" s="2" customFormat="1" ht="12" customHeight="1">
      <c r="A5" s="41"/>
      <c r="B5" s="3"/>
      <c r="C5" s="25">
        <v>49</v>
      </c>
      <c r="D5" s="125"/>
      <c r="E5" s="25">
        <v>73</v>
      </c>
      <c r="F5" s="125"/>
      <c r="G5" s="45"/>
    </row>
    <row r="6" spans="1:9" s="2" customFormat="1" ht="12" customHeight="1">
      <c r="A6" s="40">
        <v>-32</v>
      </c>
      <c r="B6" s="11"/>
      <c r="C6" s="18"/>
      <c r="D6" s="145" t="s">
        <v>80</v>
      </c>
      <c r="E6" s="45"/>
      <c r="F6" s="145" t="s">
        <v>80</v>
      </c>
      <c r="G6" s="25">
        <v>85</v>
      </c>
      <c r="H6" s="155"/>
      <c r="I6" s="159"/>
    </row>
    <row r="7" spans="1:11" s="2" customFormat="1" ht="12" customHeight="1">
      <c r="A7" s="42"/>
      <c r="B7" s="102"/>
      <c r="C7" s="14"/>
      <c r="D7" s="25">
        <v>65</v>
      </c>
      <c r="E7" s="146"/>
      <c r="F7" s="45"/>
      <c r="G7" s="45"/>
      <c r="H7" s="157" t="s">
        <v>80</v>
      </c>
      <c r="I7" s="160"/>
      <c r="K7" s="44"/>
    </row>
    <row r="8" spans="1:11" s="2" customFormat="1" ht="12" customHeight="1">
      <c r="A8" s="40">
        <v>-2</v>
      </c>
      <c r="B8" s="11"/>
      <c r="C8" s="13"/>
      <c r="D8" s="58"/>
      <c r="E8" s="152" t="s">
        <v>80</v>
      </c>
      <c r="F8" s="45"/>
      <c r="G8" s="45"/>
      <c r="I8" s="59"/>
      <c r="K8" s="44"/>
    </row>
    <row r="9" spans="1:9" s="2" customFormat="1" ht="12" customHeight="1">
      <c r="A9" s="42"/>
      <c r="B9" s="3"/>
      <c r="C9" s="25">
        <v>50</v>
      </c>
      <c r="D9" s="146"/>
      <c r="E9" s="1"/>
      <c r="F9" s="25">
        <v>81</v>
      </c>
      <c r="G9" s="146"/>
      <c r="I9" s="59"/>
    </row>
    <row r="10" spans="1:9" s="2" customFormat="1" ht="12" customHeight="1">
      <c r="A10" s="40">
        <v>-31</v>
      </c>
      <c r="B10" s="11"/>
      <c r="C10" s="18"/>
      <c r="D10" s="152" t="s">
        <v>80</v>
      </c>
      <c r="E10" s="1"/>
      <c r="F10" s="45"/>
      <c r="G10" s="152" t="s">
        <v>80</v>
      </c>
      <c r="I10" s="59"/>
    </row>
    <row r="11" spans="1:9" s="2" customFormat="1" ht="12" customHeight="1">
      <c r="A11" s="43"/>
      <c r="B11" s="3"/>
      <c r="C11" s="15"/>
      <c r="D11" s="47">
        <v>-36</v>
      </c>
      <c r="E11" s="11"/>
      <c r="F11" s="45"/>
      <c r="G11" s="1"/>
      <c r="I11" s="59"/>
    </row>
    <row r="12" spans="1:9" s="2" customFormat="1" ht="12" customHeight="1">
      <c r="A12" s="40">
        <v>-3</v>
      </c>
      <c r="B12" s="11"/>
      <c r="C12" s="13"/>
      <c r="D12" s="46"/>
      <c r="E12" s="45"/>
      <c r="F12" s="45"/>
      <c r="G12" s="1"/>
      <c r="H12" s="90" t="s">
        <v>22</v>
      </c>
      <c r="I12" s="59"/>
    </row>
    <row r="13" spans="1:9" s="2" customFormat="1" ht="12" customHeight="1">
      <c r="A13" s="42"/>
      <c r="B13" s="3"/>
      <c r="C13" s="25">
        <v>51</v>
      </c>
      <c r="D13" s="125"/>
      <c r="E13" s="25">
        <v>74</v>
      </c>
      <c r="F13" s="146"/>
      <c r="G13" s="1"/>
      <c r="I13" s="59"/>
    </row>
    <row r="14" spans="1:9" s="2" customFormat="1" ht="12" customHeight="1">
      <c r="A14" s="40">
        <v>-30</v>
      </c>
      <c r="B14" s="11"/>
      <c r="C14" s="18"/>
      <c r="D14" s="145" t="s">
        <v>80</v>
      </c>
      <c r="E14" s="45"/>
      <c r="F14" s="152" t="s">
        <v>80</v>
      </c>
      <c r="G14" s="36">
        <v>89</v>
      </c>
      <c r="H14" s="159"/>
      <c r="I14" s="156"/>
    </row>
    <row r="15" spans="1:9" s="2" customFormat="1" ht="12" customHeight="1">
      <c r="A15" s="43"/>
      <c r="B15" s="3"/>
      <c r="C15" s="15"/>
      <c r="D15" s="25">
        <v>66</v>
      </c>
      <c r="E15" s="146"/>
      <c r="F15" s="1"/>
      <c r="G15"/>
      <c r="H15" s="157" t="s">
        <v>80</v>
      </c>
      <c r="I15" s="160"/>
    </row>
    <row r="16" spans="1:9" s="2" customFormat="1" ht="12" customHeight="1">
      <c r="A16" s="40">
        <v>-4</v>
      </c>
      <c r="B16" s="11"/>
      <c r="C16" s="20"/>
      <c r="D16" s="58"/>
      <c r="E16" s="152" t="s">
        <v>80</v>
      </c>
      <c r="F16" s="1"/>
      <c r="G16" s="1"/>
      <c r="I16" s="59"/>
    </row>
    <row r="17" spans="1:9" s="2" customFormat="1" ht="12" customHeight="1">
      <c r="A17" s="43"/>
      <c r="B17" s="3"/>
      <c r="C17" s="25">
        <v>52</v>
      </c>
      <c r="D17" s="146"/>
      <c r="E17" s="1"/>
      <c r="F17" s="1"/>
      <c r="G17" s="1"/>
      <c r="H17" s="90" t="s">
        <v>23</v>
      </c>
      <c r="I17" s="59"/>
    </row>
    <row r="18" spans="1:9" s="2" customFormat="1" ht="12" customHeight="1">
      <c r="A18" s="40">
        <v>-29</v>
      </c>
      <c r="B18" s="11"/>
      <c r="C18" s="21"/>
      <c r="D18" s="152" t="s">
        <v>80</v>
      </c>
      <c r="E18" s="1"/>
      <c r="F18" s="1"/>
      <c r="G18" s="1"/>
      <c r="I18" s="59"/>
    </row>
    <row r="19" spans="1:9" s="2" customFormat="1" ht="12" customHeight="1">
      <c r="A19" s="39"/>
      <c r="B19" s="107"/>
      <c r="C19" s="37"/>
      <c r="D19" s="47">
        <v>-33</v>
      </c>
      <c r="E19" s="11"/>
      <c r="F19" s="47">
        <v>-43</v>
      </c>
      <c r="G19" s="11"/>
      <c r="I19" s="59"/>
    </row>
    <row r="20" spans="1:9" s="2" customFormat="1" ht="12" customHeight="1">
      <c r="A20" s="40">
        <v>-5</v>
      </c>
      <c r="B20" s="11"/>
      <c r="C20" s="13"/>
      <c r="D20" s="46"/>
      <c r="E20" s="121"/>
      <c r="F20" s="1"/>
      <c r="G20" s="45"/>
      <c r="I20" s="59"/>
    </row>
    <row r="21" spans="1:9" s="2" customFormat="1" ht="12" customHeight="1">
      <c r="A21" s="41"/>
      <c r="B21" s="3"/>
      <c r="C21" s="25">
        <v>53</v>
      </c>
      <c r="D21" s="125"/>
      <c r="E21" s="25">
        <v>75</v>
      </c>
      <c r="F21" s="125"/>
      <c r="G21" s="45"/>
      <c r="I21" s="59"/>
    </row>
    <row r="22" spans="1:9" s="2" customFormat="1" ht="12" customHeight="1">
      <c r="A22" s="40">
        <v>-28</v>
      </c>
      <c r="B22" s="11"/>
      <c r="C22" s="18"/>
      <c r="D22" s="145" t="s">
        <v>80</v>
      </c>
      <c r="E22" s="45"/>
      <c r="F22" s="145" t="s">
        <v>80</v>
      </c>
      <c r="G22" s="25">
        <v>86</v>
      </c>
      <c r="H22" s="155"/>
      <c r="I22" s="156"/>
    </row>
    <row r="23" spans="1:9" s="2" customFormat="1" ht="12" customHeight="1">
      <c r="A23" s="42"/>
      <c r="B23" s="102"/>
      <c r="C23" s="14"/>
      <c r="D23" s="25">
        <v>67</v>
      </c>
      <c r="E23" s="146"/>
      <c r="F23" s="45"/>
      <c r="G23" s="45"/>
      <c r="H23" s="157" t="s">
        <v>80</v>
      </c>
      <c r="I23" s="158"/>
    </row>
    <row r="24" spans="1:7" s="2" customFormat="1" ht="12" customHeight="1">
      <c r="A24" s="40">
        <v>-6</v>
      </c>
      <c r="B24" s="11"/>
      <c r="C24" s="13"/>
      <c r="D24" s="58"/>
      <c r="E24" s="152" t="s">
        <v>80</v>
      </c>
      <c r="F24" s="45"/>
      <c r="G24" s="45"/>
    </row>
    <row r="25" spans="1:7" s="2" customFormat="1" ht="12" customHeight="1">
      <c r="A25" s="42"/>
      <c r="B25" s="3"/>
      <c r="C25" s="25">
        <v>54</v>
      </c>
      <c r="D25" s="146"/>
      <c r="E25" s="1"/>
      <c r="F25" s="25">
        <v>82</v>
      </c>
      <c r="G25" s="146"/>
    </row>
    <row r="26" spans="1:7" s="2" customFormat="1" ht="12" customHeight="1">
      <c r="A26" s="40">
        <v>-27</v>
      </c>
      <c r="B26" s="11"/>
      <c r="C26" s="18"/>
      <c r="D26" s="152" t="s">
        <v>80</v>
      </c>
      <c r="E26" s="1"/>
      <c r="F26" s="45"/>
      <c r="G26" s="152" t="s">
        <v>80</v>
      </c>
    </row>
    <row r="27" spans="1:7" s="2" customFormat="1" ht="12" customHeight="1">
      <c r="A27" s="43"/>
      <c r="B27" s="3"/>
      <c r="C27" s="15"/>
      <c r="D27" s="47">
        <v>-34</v>
      </c>
      <c r="E27" s="11"/>
      <c r="F27" s="45"/>
      <c r="G27" s="1"/>
    </row>
    <row r="28" spans="1:7" s="2" customFormat="1" ht="12" customHeight="1">
      <c r="A28" s="40">
        <v>-7</v>
      </c>
      <c r="B28" s="11"/>
      <c r="C28" s="13"/>
      <c r="D28" s="46"/>
      <c r="E28" s="45"/>
      <c r="F28" s="45"/>
      <c r="G28" s="1"/>
    </row>
    <row r="29" spans="1:7" s="2" customFormat="1" ht="12" customHeight="1">
      <c r="A29" s="42"/>
      <c r="B29" s="3"/>
      <c r="C29" s="25">
        <v>55</v>
      </c>
      <c r="D29" s="125"/>
      <c r="E29" s="25">
        <v>76</v>
      </c>
      <c r="F29" s="146"/>
      <c r="G29" s="1"/>
    </row>
    <row r="30" spans="1:7" s="2" customFormat="1" ht="12" customHeight="1">
      <c r="A30" s="40">
        <v>-26</v>
      </c>
      <c r="B30" s="11"/>
      <c r="C30" s="18"/>
      <c r="D30" s="145" t="s">
        <v>80</v>
      </c>
      <c r="E30" s="45"/>
      <c r="F30" s="152" t="s">
        <v>80</v>
      </c>
      <c r="G30" s="3"/>
    </row>
    <row r="31" spans="1:7" s="2" customFormat="1" ht="12" customHeight="1">
      <c r="A31" s="43"/>
      <c r="B31" s="3"/>
      <c r="C31" s="15"/>
      <c r="D31" s="25">
        <v>68</v>
      </c>
      <c r="E31" s="146"/>
      <c r="F31" s="1"/>
      <c r="G31" s="1"/>
    </row>
    <row r="32" spans="1:7" s="2" customFormat="1" ht="12" customHeight="1">
      <c r="A32" s="40">
        <v>-8</v>
      </c>
      <c r="B32" s="11"/>
      <c r="C32" s="20"/>
      <c r="D32" s="58"/>
      <c r="E32" s="152" t="s">
        <v>80</v>
      </c>
      <c r="F32" s="1"/>
      <c r="G32" s="1"/>
    </row>
    <row r="33" spans="1:7" s="2" customFormat="1" ht="12" customHeight="1">
      <c r="A33" s="43"/>
      <c r="B33" s="3"/>
      <c r="C33" s="25">
        <v>56</v>
      </c>
      <c r="D33" s="146"/>
      <c r="E33" s="1"/>
      <c r="F33" s="1"/>
      <c r="G33" s="1"/>
    </row>
    <row r="34" spans="1:7" s="2" customFormat="1" ht="12" customHeight="1">
      <c r="A34" s="40">
        <v>-25</v>
      </c>
      <c r="B34" s="11"/>
      <c r="C34" s="21"/>
      <c r="D34" s="152" t="s">
        <v>80</v>
      </c>
      <c r="E34" s="1"/>
      <c r="F34" s="1"/>
      <c r="G34" s="1"/>
    </row>
    <row r="35" spans="1:7" s="2" customFormat="1" ht="12" customHeight="1">
      <c r="A35" s="39"/>
      <c r="B35" s="107"/>
      <c r="C35" s="37"/>
      <c r="D35" s="47">
        <v>-39</v>
      </c>
      <c r="E35" s="11"/>
      <c r="F35" s="47">
        <v>-42</v>
      </c>
      <c r="G35" s="11"/>
    </row>
    <row r="36" spans="1:7" s="2" customFormat="1" ht="12" customHeight="1">
      <c r="A36" s="40">
        <v>-9</v>
      </c>
      <c r="B36" s="11"/>
      <c r="C36" s="13"/>
      <c r="D36" s="46"/>
      <c r="E36" s="45"/>
      <c r="F36" s="1"/>
      <c r="G36" s="45"/>
    </row>
    <row r="37" spans="1:7" s="2" customFormat="1" ht="12" customHeight="1">
      <c r="A37" s="41"/>
      <c r="B37" s="3"/>
      <c r="C37" s="25">
        <v>57</v>
      </c>
      <c r="D37" s="125"/>
      <c r="E37" s="25">
        <v>77</v>
      </c>
      <c r="F37" s="125"/>
      <c r="G37" s="45"/>
    </row>
    <row r="38" spans="1:9" s="2" customFormat="1" ht="12" customHeight="1">
      <c r="A38" s="40">
        <v>-24</v>
      </c>
      <c r="B38" s="11"/>
      <c r="C38" s="18"/>
      <c r="D38" s="145" t="s">
        <v>80</v>
      </c>
      <c r="E38" s="45"/>
      <c r="F38" s="145" t="s">
        <v>80</v>
      </c>
      <c r="G38" s="25">
        <v>87</v>
      </c>
      <c r="H38" s="155"/>
      <c r="I38" s="159"/>
    </row>
    <row r="39" spans="1:9" s="2" customFormat="1" ht="12" customHeight="1">
      <c r="A39" s="42"/>
      <c r="B39" s="102"/>
      <c r="C39" s="14"/>
      <c r="D39" s="25">
        <v>69</v>
      </c>
      <c r="E39" s="146"/>
      <c r="F39" s="45"/>
      <c r="G39" s="45"/>
      <c r="H39" s="157" t="s">
        <v>80</v>
      </c>
      <c r="I39" s="160"/>
    </row>
    <row r="40" spans="1:9" s="2" customFormat="1" ht="12" customHeight="1">
      <c r="A40" s="40">
        <v>-10</v>
      </c>
      <c r="B40" s="11"/>
      <c r="C40" s="13"/>
      <c r="D40" s="58"/>
      <c r="E40" s="152" t="s">
        <v>80</v>
      </c>
      <c r="F40" s="45"/>
      <c r="G40" s="45"/>
      <c r="I40" s="59"/>
    </row>
    <row r="41" spans="1:9" s="2" customFormat="1" ht="12" customHeight="1">
      <c r="A41" s="42"/>
      <c r="B41" s="3"/>
      <c r="C41" s="25">
        <v>58</v>
      </c>
      <c r="D41" s="146"/>
      <c r="E41" s="1"/>
      <c r="F41" s="25">
        <v>83</v>
      </c>
      <c r="G41" s="146"/>
      <c r="I41" s="59"/>
    </row>
    <row r="42" spans="1:9" s="2" customFormat="1" ht="12" customHeight="1">
      <c r="A42" s="40">
        <v>-23</v>
      </c>
      <c r="B42" s="11"/>
      <c r="C42" s="18"/>
      <c r="D42" s="152" t="s">
        <v>80</v>
      </c>
      <c r="E42" s="1"/>
      <c r="F42" s="45"/>
      <c r="G42" s="152" t="s">
        <v>80</v>
      </c>
      <c r="I42" s="59"/>
    </row>
    <row r="43" spans="1:9" s="2" customFormat="1" ht="12" customHeight="1">
      <c r="A43" s="43"/>
      <c r="B43" s="3"/>
      <c r="C43" s="15"/>
      <c r="D43" s="47">
        <v>-40</v>
      </c>
      <c r="E43" s="11"/>
      <c r="F43" s="45"/>
      <c r="G43" s="1"/>
      <c r="I43" s="59"/>
    </row>
    <row r="44" spans="1:9" s="2" customFormat="1" ht="12" customHeight="1">
      <c r="A44" s="40">
        <v>-11</v>
      </c>
      <c r="B44" s="11"/>
      <c r="C44" s="13"/>
      <c r="D44" s="46"/>
      <c r="E44" s="45"/>
      <c r="F44" s="45"/>
      <c r="G44" s="1"/>
      <c r="H44" s="90" t="s">
        <v>24</v>
      </c>
      <c r="I44" s="59"/>
    </row>
    <row r="45" spans="1:9" s="2" customFormat="1" ht="12" customHeight="1">
      <c r="A45" s="42"/>
      <c r="B45" s="3"/>
      <c r="C45" s="25">
        <v>59</v>
      </c>
      <c r="D45" s="125"/>
      <c r="E45" s="25">
        <v>78</v>
      </c>
      <c r="F45" s="146"/>
      <c r="G45" s="1"/>
      <c r="I45" s="59"/>
    </row>
    <row r="46" spans="1:9" s="2" customFormat="1" ht="12" customHeight="1">
      <c r="A46" s="40">
        <v>-22</v>
      </c>
      <c r="B46" s="11"/>
      <c r="C46" s="18"/>
      <c r="D46" s="145" t="s">
        <v>80</v>
      </c>
      <c r="E46" s="45"/>
      <c r="F46" s="152" t="s">
        <v>80</v>
      </c>
      <c r="G46" s="36">
        <v>90</v>
      </c>
      <c r="H46" s="159"/>
      <c r="I46" s="156"/>
    </row>
    <row r="47" spans="1:9" s="2" customFormat="1" ht="12" customHeight="1">
      <c r="A47" s="43"/>
      <c r="B47" s="3"/>
      <c r="C47" s="15"/>
      <c r="D47" s="25">
        <v>70</v>
      </c>
      <c r="E47" s="146"/>
      <c r="F47" s="1"/>
      <c r="G47"/>
      <c r="H47" s="157" t="s">
        <v>80</v>
      </c>
      <c r="I47" s="160"/>
    </row>
    <row r="48" spans="1:9" s="2" customFormat="1" ht="12" customHeight="1">
      <c r="A48" s="40">
        <v>-12</v>
      </c>
      <c r="B48" s="11"/>
      <c r="C48" s="20"/>
      <c r="D48" s="58"/>
      <c r="E48" s="152" t="s">
        <v>80</v>
      </c>
      <c r="F48" s="1"/>
      <c r="G48" s="1"/>
      <c r="I48" s="59"/>
    </row>
    <row r="49" spans="1:9" s="2" customFormat="1" ht="12" customHeight="1">
      <c r="A49" s="43"/>
      <c r="B49" s="3"/>
      <c r="C49" s="25">
        <v>60</v>
      </c>
      <c r="D49" s="146"/>
      <c r="E49" s="1"/>
      <c r="F49" s="1"/>
      <c r="G49" s="1"/>
      <c r="H49" s="90" t="s">
        <v>23</v>
      </c>
      <c r="I49" s="59"/>
    </row>
    <row r="50" spans="1:9" s="2" customFormat="1" ht="12" customHeight="1">
      <c r="A50" s="40">
        <v>-21</v>
      </c>
      <c r="B50" s="11"/>
      <c r="C50" s="21"/>
      <c r="D50" s="152" t="s">
        <v>80</v>
      </c>
      <c r="E50" s="1"/>
      <c r="F50" s="1"/>
      <c r="G50" s="1"/>
      <c r="I50" s="59"/>
    </row>
    <row r="51" spans="1:9" s="2" customFormat="1" ht="12" customHeight="1">
      <c r="A51" s="39"/>
      <c r="B51" s="107"/>
      <c r="C51" s="37"/>
      <c r="D51" s="47">
        <v>-37</v>
      </c>
      <c r="E51" s="11"/>
      <c r="F51" s="47">
        <v>-41</v>
      </c>
      <c r="G51" s="11"/>
      <c r="I51" s="59"/>
    </row>
    <row r="52" spans="1:9" s="2" customFormat="1" ht="12" customHeight="1">
      <c r="A52" s="40">
        <v>-13</v>
      </c>
      <c r="B52" s="11"/>
      <c r="C52" s="13"/>
      <c r="D52" s="46"/>
      <c r="E52" s="121"/>
      <c r="F52" s="1"/>
      <c r="G52" s="45"/>
      <c r="I52" s="59"/>
    </row>
    <row r="53" spans="1:9" s="2" customFormat="1" ht="12" customHeight="1">
      <c r="A53" s="41"/>
      <c r="B53" s="3"/>
      <c r="C53" s="25">
        <v>61</v>
      </c>
      <c r="D53" s="125"/>
      <c r="E53" s="25">
        <v>79</v>
      </c>
      <c r="F53" s="125"/>
      <c r="G53" s="45"/>
      <c r="I53" s="59"/>
    </row>
    <row r="54" spans="1:9" s="2" customFormat="1" ht="12" customHeight="1">
      <c r="A54" s="40">
        <v>-20</v>
      </c>
      <c r="B54" s="11"/>
      <c r="C54" s="18"/>
      <c r="D54" s="145" t="s">
        <v>80</v>
      </c>
      <c r="E54" s="45"/>
      <c r="F54" s="145" t="s">
        <v>80</v>
      </c>
      <c r="G54" s="25">
        <v>88</v>
      </c>
      <c r="H54" s="155"/>
      <c r="I54" s="156"/>
    </row>
    <row r="55" spans="1:9" s="2" customFormat="1" ht="12" customHeight="1">
      <c r="A55" s="42"/>
      <c r="B55" s="102"/>
      <c r="C55" s="14"/>
      <c r="D55" s="25">
        <v>71</v>
      </c>
      <c r="E55" s="146"/>
      <c r="F55" s="45"/>
      <c r="G55" s="45"/>
      <c r="H55" s="157" t="s">
        <v>80</v>
      </c>
      <c r="I55" s="158"/>
    </row>
    <row r="56" spans="1:7" s="2" customFormat="1" ht="12" customHeight="1">
      <c r="A56" s="40">
        <v>-14</v>
      </c>
      <c r="B56" s="11"/>
      <c r="C56" s="13"/>
      <c r="D56" s="58"/>
      <c r="E56" s="152" t="s">
        <v>80</v>
      </c>
      <c r="F56" s="45"/>
      <c r="G56" s="45"/>
    </row>
    <row r="57" spans="1:7" s="2" customFormat="1" ht="12" customHeight="1">
      <c r="A57" s="42"/>
      <c r="B57" s="3"/>
      <c r="C57" s="25">
        <v>62</v>
      </c>
      <c r="D57" s="146"/>
      <c r="E57" s="1"/>
      <c r="F57" s="25">
        <v>84</v>
      </c>
      <c r="G57" s="146"/>
    </row>
    <row r="58" spans="1:7" s="2" customFormat="1" ht="12" customHeight="1">
      <c r="A58" s="40">
        <v>-19</v>
      </c>
      <c r="B58" s="11"/>
      <c r="C58" s="18"/>
      <c r="D58" s="152" t="s">
        <v>80</v>
      </c>
      <c r="E58" s="1"/>
      <c r="F58" s="45"/>
      <c r="G58" s="152" t="s">
        <v>80</v>
      </c>
    </row>
    <row r="59" spans="1:7" s="2" customFormat="1" ht="12" customHeight="1">
      <c r="A59" s="43"/>
      <c r="B59" s="3"/>
      <c r="C59" s="15"/>
      <c r="D59" s="47">
        <v>-38</v>
      </c>
      <c r="E59" s="11"/>
      <c r="F59" s="45"/>
      <c r="G59" s="1"/>
    </row>
    <row r="60" spans="1:7" s="2" customFormat="1" ht="12" customHeight="1">
      <c r="A60" s="40">
        <v>-15</v>
      </c>
      <c r="B60" s="11"/>
      <c r="C60" s="13"/>
      <c r="D60" s="46"/>
      <c r="E60" s="45"/>
      <c r="F60" s="45"/>
      <c r="G60" s="1"/>
    </row>
    <row r="61" spans="1:7" s="2" customFormat="1" ht="12" customHeight="1">
      <c r="A61" s="42"/>
      <c r="B61" s="3"/>
      <c r="C61" s="25">
        <v>63</v>
      </c>
      <c r="D61" s="125"/>
      <c r="E61" s="25">
        <v>80</v>
      </c>
      <c r="F61" s="146"/>
      <c r="G61" s="1"/>
    </row>
    <row r="62" spans="1:7" s="2" customFormat="1" ht="12" customHeight="1">
      <c r="A62" s="40">
        <v>-18</v>
      </c>
      <c r="B62" s="11"/>
      <c r="C62" s="18"/>
      <c r="D62" s="145" t="s">
        <v>80</v>
      </c>
      <c r="E62" s="45"/>
      <c r="F62" s="152" t="s">
        <v>80</v>
      </c>
      <c r="G62" s="3"/>
    </row>
    <row r="63" spans="1:7" s="2" customFormat="1" ht="12" customHeight="1">
      <c r="A63" s="43"/>
      <c r="B63" s="3"/>
      <c r="C63" s="15"/>
      <c r="D63" s="25">
        <v>72</v>
      </c>
      <c r="E63" s="146"/>
      <c r="F63" s="1"/>
      <c r="G63" s="1"/>
    </row>
    <row r="64" spans="1:7" s="2" customFormat="1" ht="12" customHeight="1">
      <c r="A64" s="40">
        <v>-16</v>
      </c>
      <c r="B64" s="11"/>
      <c r="C64" s="20"/>
      <c r="D64" s="58"/>
      <c r="E64" s="152" t="s">
        <v>80</v>
      </c>
      <c r="F64" s="1"/>
      <c r="G64" s="1"/>
    </row>
    <row r="65" spans="1:7" s="2" customFormat="1" ht="12" customHeight="1">
      <c r="A65" s="43"/>
      <c r="B65" s="3"/>
      <c r="C65" s="25">
        <v>64</v>
      </c>
      <c r="D65" s="146"/>
      <c r="E65" s="1"/>
      <c r="F65" s="1"/>
      <c r="G65" s="1"/>
    </row>
    <row r="66" spans="1:7" s="2" customFormat="1" ht="12" customHeight="1">
      <c r="A66" s="40">
        <v>-17</v>
      </c>
      <c r="B66" s="11"/>
      <c r="C66" s="21"/>
      <c r="D66" s="152" t="s">
        <v>80</v>
      </c>
      <c r="E66" s="1"/>
      <c r="F66" s="1"/>
      <c r="G66" s="1"/>
    </row>
    <row r="67" spans="1:7" s="2" customFormat="1" ht="12" customHeight="1">
      <c r="A67" s="44"/>
      <c r="B67" s="1"/>
      <c r="C67" s="23"/>
      <c r="D67" s="46"/>
      <c r="E67" s="1"/>
      <c r="F67" s="1"/>
      <c r="G67" s="1"/>
    </row>
    <row r="68" spans="1:7" s="2" customFormat="1" ht="12" customHeight="1">
      <c r="A68" s="44"/>
      <c r="B68" s="1"/>
      <c r="C68" s="23"/>
      <c r="D68" s="46"/>
      <c r="E68" s="1"/>
      <c r="F68" s="1"/>
      <c r="G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12">
    <mergeCell ref="H38:I38"/>
    <mergeCell ref="H39:I39"/>
    <mergeCell ref="H46:I46"/>
    <mergeCell ref="H47:I47"/>
    <mergeCell ref="H54:I54"/>
    <mergeCell ref="H55:I55"/>
    <mergeCell ref="H6:I6"/>
    <mergeCell ref="H7:I7"/>
    <mergeCell ref="H14:I14"/>
    <mergeCell ref="H15:I15"/>
    <mergeCell ref="H22:I22"/>
    <mergeCell ref="H23:I23"/>
  </mergeCells>
  <printOptions/>
  <pageMargins left="0.1968503937007874" right="0.1968503937007874" top="0.1968503937007874" bottom="0.1968503937007874" header="0.1968503937007874" footer="0.11811023622047245"/>
  <pageSetup fitToHeight="1" fitToWidth="1" horizontalDpi="300" verticalDpi="300" orientation="portrait" paperSize="9" r:id="rId2"/>
  <headerFooter alignWithMargins="0">
    <oddHeader>&amp;L&amp;11&amp;"arial,bold"Testikisat
PKO-16&amp;C&amp;"Arial,Bold"&amp;11Sivu 2/4&amp;R&amp;11&amp;"arial,bold"12.10.2012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69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  <col min="6" max="6" width="5.57421875" style="0" customWidth="1"/>
    <col min="7" max="8" width="15.8515625" style="0" customWidth="1"/>
  </cols>
  <sheetData>
    <row r="1" ht="27" customHeight="1"/>
    <row r="2" spans="2:8" ht="12" customHeight="1">
      <c r="B2" s="64"/>
      <c r="C2" s="9"/>
      <c r="D2" s="66"/>
      <c r="H2" s="81" t="s">
        <v>0</v>
      </c>
    </row>
    <row r="3" spans="1:8" ht="12" customHeight="1">
      <c r="A3" s="61">
        <v>-85</v>
      </c>
      <c r="B3" s="122"/>
      <c r="C3" s="150"/>
      <c r="D3" s="26"/>
      <c r="F3" s="61">
        <v>-89</v>
      </c>
      <c r="G3" s="122"/>
      <c r="H3" s="26"/>
    </row>
    <row r="4" spans="2:8" ht="12" customHeight="1">
      <c r="B4" s="49">
        <v>93</v>
      </c>
      <c r="C4" s="125"/>
      <c r="D4" s="82" t="s">
        <v>1</v>
      </c>
      <c r="F4" s="61"/>
      <c r="G4" s="49">
        <v>92</v>
      </c>
      <c r="H4" s="125"/>
    </row>
    <row r="5" spans="1:8" ht="12" customHeight="1">
      <c r="A5" s="62">
        <v>-86</v>
      </c>
      <c r="B5" s="125"/>
      <c r="C5" s="145" t="s">
        <v>80</v>
      </c>
      <c r="D5" s="28"/>
      <c r="F5" s="62">
        <v>-90</v>
      </c>
      <c r="G5" s="124"/>
      <c r="H5" s="152" t="s">
        <v>80</v>
      </c>
    </row>
    <row r="6" spans="2:4" ht="12" customHeight="1">
      <c r="B6" s="50"/>
      <c r="C6" s="25">
        <v>95</v>
      </c>
      <c r="D6" s="125"/>
    </row>
    <row r="7" spans="1:4" ht="12" customHeight="1">
      <c r="A7" s="61">
        <v>-87</v>
      </c>
      <c r="B7" s="122"/>
      <c r="C7" s="58"/>
      <c r="D7" s="152" t="s">
        <v>80</v>
      </c>
    </row>
    <row r="8" spans="2:8" ht="12" customHeight="1">
      <c r="B8" s="51">
        <v>94</v>
      </c>
      <c r="C8" s="146"/>
      <c r="D8" s="31"/>
      <c r="H8" s="81" t="s">
        <v>2</v>
      </c>
    </row>
    <row r="9" spans="1:8" ht="12" customHeight="1">
      <c r="A9" s="61">
        <v>-88</v>
      </c>
      <c r="B9" s="123"/>
      <c r="C9" s="152" t="s">
        <v>80</v>
      </c>
      <c r="D9" s="31"/>
      <c r="F9" s="61">
        <v>-93</v>
      </c>
      <c r="G9" s="122"/>
      <c r="H9" s="26"/>
    </row>
    <row r="10" spans="2:8" ht="12" customHeight="1">
      <c r="B10" s="53"/>
      <c r="C10" s="31"/>
      <c r="D10" s="63"/>
      <c r="F10" s="61"/>
      <c r="G10" s="49">
        <v>96</v>
      </c>
      <c r="H10" s="125"/>
    </row>
    <row r="11" spans="1:8" ht="12" customHeight="1">
      <c r="A11" s="61">
        <v>-81</v>
      </c>
      <c r="B11" s="122"/>
      <c r="C11" s="31"/>
      <c r="D11" s="63"/>
      <c r="F11" s="62">
        <v>-94</v>
      </c>
      <c r="G11" s="124"/>
      <c r="H11" s="152" t="s">
        <v>80</v>
      </c>
    </row>
    <row r="12" spans="2:4" ht="12" customHeight="1">
      <c r="B12" s="49">
        <v>97</v>
      </c>
      <c r="C12" s="125"/>
      <c r="D12" s="83" t="s">
        <v>3</v>
      </c>
    </row>
    <row r="13" spans="1:4" ht="12" customHeight="1">
      <c r="A13" s="61">
        <v>-82</v>
      </c>
      <c r="B13" s="124"/>
      <c r="C13" s="145" t="s">
        <v>80</v>
      </c>
      <c r="D13" s="31"/>
    </row>
    <row r="14" spans="2:8" ht="12" customHeight="1">
      <c r="B14" s="50"/>
      <c r="C14" s="25">
        <v>99</v>
      </c>
      <c r="D14" s="125"/>
      <c r="H14" s="84" t="s">
        <v>4</v>
      </c>
    </row>
    <row r="15" spans="1:7" ht="12" customHeight="1">
      <c r="A15" s="61">
        <v>-83</v>
      </c>
      <c r="B15" s="122"/>
      <c r="C15" s="58"/>
      <c r="D15" s="152" t="s">
        <v>80</v>
      </c>
      <c r="F15" s="61">
        <v>-97</v>
      </c>
      <c r="G15" s="122"/>
    </row>
    <row r="16" spans="2:8" ht="12" customHeight="1">
      <c r="B16" s="49">
        <v>98</v>
      </c>
      <c r="C16" s="146"/>
      <c r="D16" s="31"/>
      <c r="F16" s="61"/>
      <c r="G16" s="49">
        <v>100</v>
      </c>
      <c r="H16" s="125"/>
    </row>
    <row r="17" spans="1:8" ht="12" customHeight="1">
      <c r="A17" s="61">
        <v>-84</v>
      </c>
      <c r="B17" s="124"/>
      <c r="C17" s="152" t="s">
        <v>80</v>
      </c>
      <c r="D17" s="31"/>
      <c r="F17" s="62">
        <v>-98</v>
      </c>
      <c r="G17" s="124"/>
      <c r="H17" s="152" t="s">
        <v>80</v>
      </c>
    </row>
    <row r="18" spans="2:4" ht="12" customHeight="1">
      <c r="B18" s="50"/>
      <c r="C18" s="28"/>
      <c r="D18" s="31"/>
    </row>
    <row r="19" spans="1:4" ht="12" customHeight="1">
      <c r="A19" s="61">
        <v>-73</v>
      </c>
      <c r="B19" s="122"/>
      <c r="C19" s="26"/>
      <c r="D19" s="26"/>
    </row>
    <row r="20" spans="2:4" ht="12" customHeight="1">
      <c r="B20" s="49">
        <v>101</v>
      </c>
      <c r="C20" s="125"/>
      <c r="D20" s="27"/>
    </row>
    <row r="21" spans="1:4" ht="12" customHeight="1">
      <c r="A21" s="61">
        <v>-74</v>
      </c>
      <c r="B21" s="124"/>
      <c r="C21" s="145" t="s">
        <v>80</v>
      </c>
      <c r="D21" s="28"/>
    </row>
    <row r="22" spans="2:4" ht="12" customHeight="1">
      <c r="B22" s="50"/>
      <c r="C22" s="25">
        <v>105</v>
      </c>
      <c r="D22" s="125"/>
    </row>
    <row r="23" spans="1:4" ht="12" customHeight="1">
      <c r="A23" s="61">
        <v>-75</v>
      </c>
      <c r="B23" s="122"/>
      <c r="C23" s="58"/>
      <c r="D23" s="145" t="s">
        <v>80</v>
      </c>
    </row>
    <row r="24" spans="2:6" ht="12" customHeight="1">
      <c r="B24" s="49">
        <v>102</v>
      </c>
      <c r="C24" s="146"/>
      <c r="D24" s="24"/>
      <c r="E24" s="81" t="s">
        <v>5</v>
      </c>
      <c r="F24" s="85"/>
    </row>
    <row r="25" spans="1:4" ht="12" customHeight="1">
      <c r="A25" s="61">
        <v>-76</v>
      </c>
      <c r="B25" s="124"/>
      <c r="C25" s="152" t="s">
        <v>80</v>
      </c>
      <c r="D25" s="24"/>
    </row>
    <row r="26" spans="2:6" ht="12" customHeight="1">
      <c r="B26" s="53"/>
      <c r="C26" s="31"/>
      <c r="D26" s="32">
        <v>107</v>
      </c>
      <c r="E26" s="155"/>
      <c r="F26" s="159"/>
    </row>
    <row r="27" spans="1:6" ht="12" customHeight="1">
      <c r="A27" s="61">
        <v>-77</v>
      </c>
      <c r="B27" s="122"/>
      <c r="C27" s="31"/>
      <c r="D27" s="32"/>
      <c r="E27" s="157" t="s">
        <v>80</v>
      </c>
      <c r="F27" s="158"/>
    </row>
    <row r="28" spans="2:4" ht="12" customHeight="1">
      <c r="B28" s="49">
        <v>103</v>
      </c>
      <c r="C28" s="125"/>
      <c r="D28" s="32"/>
    </row>
    <row r="29" spans="1:8" ht="12" customHeight="1">
      <c r="A29" s="61">
        <v>-78</v>
      </c>
      <c r="B29" s="124"/>
      <c r="C29" s="145" t="s">
        <v>80</v>
      </c>
      <c r="D29" s="24"/>
      <c r="H29" s="81" t="s">
        <v>6</v>
      </c>
    </row>
    <row r="30" spans="2:8" ht="12" customHeight="1">
      <c r="B30" s="55"/>
      <c r="C30" s="25">
        <v>106</v>
      </c>
      <c r="D30" s="146"/>
      <c r="F30" s="61">
        <v>-105</v>
      </c>
      <c r="G30" s="122"/>
      <c r="H30" s="26"/>
    </row>
    <row r="31" spans="1:8" ht="12" customHeight="1">
      <c r="A31" s="61">
        <v>-79</v>
      </c>
      <c r="B31" s="122"/>
      <c r="C31" s="58"/>
      <c r="D31" s="152" t="s">
        <v>80</v>
      </c>
      <c r="F31" s="61"/>
      <c r="G31" s="49">
        <v>108</v>
      </c>
      <c r="H31" s="125"/>
    </row>
    <row r="32" spans="2:8" ht="12" customHeight="1">
      <c r="B32" s="49">
        <v>104</v>
      </c>
      <c r="C32" s="146"/>
      <c r="D32" s="31"/>
      <c r="F32" s="62">
        <v>-106</v>
      </c>
      <c r="G32" s="124"/>
      <c r="H32" s="152" t="s">
        <v>80</v>
      </c>
    </row>
    <row r="33" spans="1:4" ht="12" customHeight="1">
      <c r="A33" s="61">
        <v>-80</v>
      </c>
      <c r="B33" s="124"/>
      <c r="C33" s="152" t="s">
        <v>80</v>
      </c>
      <c r="D33" s="31"/>
    </row>
    <row r="34" spans="2:4" ht="12" customHeight="1">
      <c r="B34" s="50"/>
      <c r="C34" s="31"/>
      <c r="D34" s="31"/>
    </row>
    <row r="35" spans="1:8" ht="12" customHeight="1">
      <c r="A35" s="61">
        <v>-101</v>
      </c>
      <c r="B35" s="122"/>
      <c r="C35" s="26"/>
      <c r="D35" s="26"/>
      <c r="H35" s="81" t="s">
        <v>7</v>
      </c>
    </row>
    <row r="36" spans="2:8" ht="12" customHeight="1">
      <c r="B36" s="49">
        <v>109</v>
      </c>
      <c r="C36" s="125"/>
      <c r="D36" s="82" t="s">
        <v>8</v>
      </c>
      <c r="F36" s="61">
        <v>-109</v>
      </c>
      <c r="G36" s="122"/>
      <c r="H36" s="26"/>
    </row>
    <row r="37" spans="1:8" ht="12" customHeight="1">
      <c r="A37" s="61">
        <v>-102</v>
      </c>
      <c r="B37" s="124"/>
      <c r="C37" s="145" t="s">
        <v>80</v>
      </c>
      <c r="D37" s="28"/>
      <c r="F37" s="61"/>
      <c r="G37" s="49">
        <v>112</v>
      </c>
      <c r="H37" s="125"/>
    </row>
    <row r="38" spans="2:8" ht="12" customHeight="1">
      <c r="B38" s="50"/>
      <c r="C38" s="25">
        <v>111</v>
      </c>
      <c r="D38" s="147"/>
      <c r="F38" s="62">
        <v>-110</v>
      </c>
      <c r="G38" s="124"/>
      <c r="H38" s="152" t="s">
        <v>80</v>
      </c>
    </row>
    <row r="39" spans="1:4" ht="12" customHeight="1">
      <c r="A39" s="61">
        <v>-103</v>
      </c>
      <c r="B39" s="122"/>
      <c r="C39" s="58"/>
      <c r="D39" s="152" t="s">
        <v>80</v>
      </c>
    </row>
    <row r="40" spans="2:4" ht="12" customHeight="1">
      <c r="B40" s="51">
        <v>110</v>
      </c>
      <c r="C40" s="146"/>
      <c r="D40" s="31"/>
    </row>
    <row r="41" spans="1:8" ht="12" customHeight="1">
      <c r="A41" s="61">
        <v>-104</v>
      </c>
      <c r="B41" s="123"/>
      <c r="C41" s="152" t="s">
        <v>80</v>
      </c>
      <c r="D41" s="31"/>
      <c r="H41" s="81" t="s">
        <v>9</v>
      </c>
    </row>
    <row r="42" spans="2:8" ht="12" customHeight="1">
      <c r="B42" s="53"/>
      <c r="C42" s="31"/>
      <c r="D42" s="63"/>
      <c r="F42" s="61">
        <v>-117</v>
      </c>
      <c r="G42" s="122"/>
      <c r="H42" s="26"/>
    </row>
    <row r="43" spans="1:8" ht="12" customHeight="1">
      <c r="A43" s="61">
        <v>-65</v>
      </c>
      <c r="B43" s="122"/>
      <c r="C43" s="31"/>
      <c r="D43" s="63"/>
      <c r="F43" s="61"/>
      <c r="G43" s="49">
        <v>120</v>
      </c>
      <c r="H43" s="125"/>
    </row>
    <row r="44" spans="2:8" ht="12" customHeight="1">
      <c r="B44" s="49">
        <v>113</v>
      </c>
      <c r="C44" s="125"/>
      <c r="D44" s="27"/>
      <c r="F44" s="61">
        <v>-118</v>
      </c>
      <c r="G44" s="124"/>
      <c r="H44" s="152" t="s">
        <v>80</v>
      </c>
    </row>
    <row r="45" spans="1:4" ht="12" customHeight="1">
      <c r="A45" s="61">
        <v>-66</v>
      </c>
      <c r="B45" s="124"/>
      <c r="C45" s="145" t="s">
        <v>80</v>
      </c>
      <c r="D45" s="28"/>
    </row>
    <row r="46" spans="2:4" ht="12" customHeight="1">
      <c r="B46" s="55"/>
      <c r="C46" s="25">
        <v>117</v>
      </c>
      <c r="D46" s="125"/>
    </row>
    <row r="47" spans="1:4" ht="12" customHeight="1">
      <c r="A47" s="61">
        <v>-67</v>
      </c>
      <c r="B47" s="122"/>
      <c r="C47" s="58"/>
      <c r="D47" s="145" t="s">
        <v>80</v>
      </c>
    </row>
    <row r="48" spans="2:6" ht="12" customHeight="1">
      <c r="B48" s="49">
        <v>114</v>
      </c>
      <c r="C48" s="146"/>
      <c r="D48" s="24"/>
      <c r="E48" s="81" t="s">
        <v>10</v>
      </c>
      <c r="F48" s="85"/>
    </row>
    <row r="49" spans="1:4" ht="12" customHeight="1">
      <c r="A49" s="61">
        <v>-68</v>
      </c>
      <c r="B49" s="124"/>
      <c r="C49" s="152" t="s">
        <v>80</v>
      </c>
      <c r="D49" s="24"/>
    </row>
    <row r="50" spans="2:6" ht="12" customHeight="1">
      <c r="B50" s="50"/>
      <c r="C50" s="31"/>
      <c r="D50" s="32">
        <v>119</v>
      </c>
      <c r="E50" s="155"/>
      <c r="F50" s="159"/>
    </row>
    <row r="51" spans="1:6" ht="12" customHeight="1">
      <c r="A51" s="61">
        <v>-69</v>
      </c>
      <c r="B51" s="122"/>
      <c r="C51" s="31"/>
      <c r="D51" s="32"/>
      <c r="E51" s="157" t="s">
        <v>80</v>
      </c>
      <c r="F51" s="158"/>
    </row>
    <row r="52" spans="2:4" ht="12" customHeight="1">
      <c r="B52" s="49">
        <v>115</v>
      </c>
      <c r="C52" s="125"/>
      <c r="D52" s="32"/>
    </row>
    <row r="53" spans="1:4" ht="12" customHeight="1">
      <c r="A53" s="62">
        <v>-70</v>
      </c>
      <c r="B53" s="124"/>
      <c r="C53" s="145" t="s">
        <v>80</v>
      </c>
      <c r="D53" s="24"/>
    </row>
    <row r="54" spans="2:6" ht="12" customHeight="1">
      <c r="B54" s="50"/>
      <c r="C54" s="25">
        <v>118</v>
      </c>
      <c r="D54" s="146"/>
      <c r="F54" s="61"/>
    </row>
    <row r="55" spans="1:6" ht="12" customHeight="1">
      <c r="A55" s="61">
        <v>-71</v>
      </c>
      <c r="B55" s="122"/>
      <c r="C55" s="58"/>
      <c r="D55" s="152" t="s">
        <v>80</v>
      </c>
      <c r="F55" s="61"/>
    </row>
    <row r="56" spans="2:6" ht="12" customHeight="1">
      <c r="B56" s="49">
        <v>116</v>
      </c>
      <c r="C56" s="146"/>
      <c r="D56" s="31"/>
      <c r="F56" s="62"/>
    </row>
    <row r="57" spans="1:4" ht="12" customHeight="1">
      <c r="A57" s="61">
        <v>-72</v>
      </c>
      <c r="B57" s="124"/>
      <c r="C57" s="152" t="s">
        <v>80</v>
      </c>
      <c r="D57" s="31"/>
    </row>
    <row r="58" spans="2:4" ht="12" customHeight="1">
      <c r="B58" s="53"/>
      <c r="C58" s="31"/>
      <c r="D58" s="63"/>
    </row>
    <row r="59" spans="1:8" ht="12" customHeight="1">
      <c r="A59" s="61">
        <v>-113</v>
      </c>
      <c r="B59" s="122"/>
      <c r="C59" s="31"/>
      <c r="D59" s="63"/>
      <c r="H59" s="84" t="s">
        <v>11</v>
      </c>
    </row>
    <row r="60" spans="2:7" ht="12" customHeight="1">
      <c r="B60" s="49">
        <v>121</v>
      </c>
      <c r="C60" s="125"/>
      <c r="D60" s="82" t="s">
        <v>12</v>
      </c>
      <c r="F60" s="61">
        <v>-121</v>
      </c>
      <c r="G60" s="122"/>
    </row>
    <row r="61" spans="1:8" ht="12" customHeight="1">
      <c r="A61" s="61">
        <v>-114</v>
      </c>
      <c r="B61" s="124"/>
      <c r="C61" s="145" t="s">
        <v>80</v>
      </c>
      <c r="D61" s="28"/>
      <c r="F61" s="61"/>
      <c r="G61" s="49">
        <v>124</v>
      </c>
      <c r="H61" s="125"/>
    </row>
    <row r="62" spans="2:8" ht="12" customHeight="1">
      <c r="B62" s="55"/>
      <c r="C62" s="25">
        <v>123</v>
      </c>
      <c r="D62" s="147"/>
      <c r="F62" s="62">
        <v>-122</v>
      </c>
      <c r="G62" s="124"/>
      <c r="H62" s="152" t="s">
        <v>80</v>
      </c>
    </row>
    <row r="63" spans="1:4" ht="12" customHeight="1">
      <c r="A63" s="61">
        <v>-115</v>
      </c>
      <c r="B63" s="125"/>
      <c r="C63" s="58"/>
      <c r="D63" s="152" t="s">
        <v>80</v>
      </c>
    </row>
    <row r="64" spans="2:4" ht="12" customHeight="1">
      <c r="B64" s="49">
        <v>122</v>
      </c>
      <c r="C64" s="146"/>
      <c r="D64" s="31"/>
    </row>
    <row r="65" spans="1:4" ht="12" customHeight="1">
      <c r="A65" s="61">
        <v>-116</v>
      </c>
      <c r="B65" s="124"/>
      <c r="C65" s="152" t="s">
        <v>80</v>
      </c>
      <c r="D65" s="31"/>
    </row>
    <row r="66" spans="2:4" ht="12" customHeight="1">
      <c r="B66" s="50"/>
      <c r="C66" s="6"/>
      <c r="D66" s="67"/>
    </row>
    <row r="67" ht="12" customHeight="1"/>
    <row r="68" ht="12" customHeight="1"/>
    <row r="69" spans="2:4" ht="12" customHeight="1">
      <c r="B69" s="65"/>
      <c r="C69" s="5"/>
      <c r="D69" s="69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mergeCells count="4">
    <mergeCell ref="E26:F26"/>
    <mergeCell ref="E27:F27"/>
    <mergeCell ref="E50:F50"/>
    <mergeCell ref="E51:F5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headerFooter alignWithMargins="0">
    <oddHeader>&amp;L&amp;11&amp;"arial,bold"Testikisat
PKO-16&amp;C&amp;"Arial,Bold"&amp;11Sivu 3/4&amp;R&amp;11&amp;"arial,bold"12.10.2012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8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</cols>
  <sheetData>
    <row r="1" spans="2:4" ht="27.75" customHeight="1">
      <c r="B1" s="92" t="s">
        <v>13</v>
      </c>
      <c r="C1" s="9"/>
      <c r="D1" s="66"/>
    </row>
    <row r="2" spans="1:4" ht="12" customHeight="1">
      <c r="A2" s="61">
        <v>-49</v>
      </c>
      <c r="B2" s="122"/>
      <c r="C2" s="26"/>
      <c r="D2" s="26"/>
    </row>
    <row r="3" spans="2:4" ht="12" customHeight="1">
      <c r="B3" s="49">
        <v>125</v>
      </c>
      <c r="C3" s="125"/>
      <c r="D3" s="82"/>
    </row>
    <row r="4" spans="1:4" ht="12" customHeight="1">
      <c r="A4" s="62">
        <v>-50</v>
      </c>
      <c r="B4" s="122"/>
      <c r="C4" s="145" t="s">
        <v>80</v>
      </c>
      <c r="D4" s="28"/>
    </row>
    <row r="5" spans="2:4" ht="12" customHeight="1">
      <c r="B5" s="50"/>
      <c r="C5" s="25">
        <v>133</v>
      </c>
      <c r="D5" s="125"/>
    </row>
    <row r="6" spans="1:4" ht="12" customHeight="1">
      <c r="A6" s="61">
        <v>-51</v>
      </c>
      <c r="B6" s="122"/>
      <c r="C6" s="58"/>
      <c r="D6" s="145" t="s">
        <v>80</v>
      </c>
    </row>
    <row r="7" spans="2:4" ht="12" customHeight="1">
      <c r="B7" s="49">
        <v>126</v>
      </c>
      <c r="C7" s="146"/>
      <c r="D7" s="24"/>
    </row>
    <row r="8" spans="1:4" ht="12" customHeight="1">
      <c r="A8" s="61">
        <v>-52</v>
      </c>
      <c r="B8" s="123"/>
      <c r="C8" s="152" t="s">
        <v>80</v>
      </c>
      <c r="D8" s="24"/>
    </row>
    <row r="9" spans="2:6" ht="12" customHeight="1">
      <c r="B9" s="53"/>
      <c r="C9" s="31"/>
      <c r="D9" s="32">
        <v>137</v>
      </c>
      <c r="E9" s="155"/>
      <c r="F9" s="159"/>
    </row>
    <row r="10" spans="1:6" ht="12" customHeight="1">
      <c r="A10" s="61">
        <v>-53</v>
      </c>
      <c r="B10" s="122"/>
      <c r="C10" s="31"/>
      <c r="D10" s="10"/>
      <c r="E10" s="157" t="s">
        <v>80</v>
      </c>
      <c r="F10" s="160"/>
    </row>
    <row r="11" spans="2:6" ht="12" customHeight="1">
      <c r="B11" s="49">
        <v>127</v>
      </c>
      <c r="C11" s="125"/>
      <c r="D11" s="91"/>
      <c r="F11" s="10"/>
    </row>
    <row r="12" spans="1:6" ht="12" customHeight="1">
      <c r="A12" s="61">
        <v>-54</v>
      </c>
      <c r="B12" s="123"/>
      <c r="C12" s="145" t="s">
        <v>80</v>
      </c>
      <c r="D12" s="24"/>
      <c r="F12" s="10"/>
    </row>
    <row r="13" spans="2:6" ht="12" customHeight="1">
      <c r="B13" s="50"/>
      <c r="C13" s="25">
        <v>134</v>
      </c>
      <c r="D13" s="146"/>
      <c r="F13" s="10"/>
    </row>
    <row r="14" spans="1:6" ht="12" customHeight="1">
      <c r="A14" s="61">
        <v>-55</v>
      </c>
      <c r="B14" s="122"/>
      <c r="C14" s="58"/>
      <c r="D14" s="152" t="s">
        <v>80</v>
      </c>
      <c r="F14" s="10"/>
    </row>
    <row r="15" spans="2:6" ht="12" customHeight="1">
      <c r="B15" s="49">
        <v>128</v>
      </c>
      <c r="C15" s="146"/>
      <c r="D15" s="31"/>
      <c r="E15" s="82" t="s">
        <v>14</v>
      </c>
      <c r="F15" s="10"/>
    </row>
    <row r="16" spans="1:6" ht="12" customHeight="1">
      <c r="A16" s="61">
        <v>-56</v>
      </c>
      <c r="B16" s="123"/>
      <c r="C16" s="152" t="s">
        <v>80</v>
      </c>
      <c r="D16" s="31"/>
      <c r="F16" s="10"/>
    </row>
    <row r="17" spans="2:6" ht="12" customHeight="1">
      <c r="B17" s="50"/>
      <c r="C17" s="28"/>
      <c r="D17" s="31">
        <v>39</v>
      </c>
      <c r="E17" s="155"/>
      <c r="F17" s="156"/>
    </row>
    <row r="18" spans="1:7" ht="12" customHeight="1">
      <c r="A18" s="61">
        <v>-57</v>
      </c>
      <c r="B18" s="122"/>
      <c r="C18" s="26"/>
      <c r="D18" s="26"/>
      <c r="E18" s="157" t="s">
        <v>80</v>
      </c>
      <c r="F18" s="160"/>
      <c r="G18" s="143"/>
    </row>
    <row r="19" spans="2:6" ht="12" customHeight="1">
      <c r="B19" s="49">
        <v>129</v>
      </c>
      <c r="C19" s="125"/>
      <c r="D19" s="27"/>
      <c r="F19" s="10"/>
    </row>
    <row r="20" spans="1:6" ht="12" customHeight="1">
      <c r="A20" s="61">
        <v>-58</v>
      </c>
      <c r="B20" s="123"/>
      <c r="C20" s="145" t="s">
        <v>80</v>
      </c>
      <c r="D20" s="28"/>
      <c r="F20" s="10"/>
    </row>
    <row r="21" spans="2:6" ht="12" customHeight="1">
      <c r="B21" s="50"/>
      <c r="C21" s="25">
        <v>135</v>
      </c>
      <c r="D21" s="125"/>
      <c r="F21" s="10"/>
    </row>
    <row r="22" spans="1:6" ht="12" customHeight="1">
      <c r="A22" s="61">
        <v>-59</v>
      </c>
      <c r="B22" s="122"/>
      <c r="C22" s="58"/>
      <c r="D22" s="145" t="s">
        <v>80</v>
      </c>
      <c r="F22" s="10"/>
    </row>
    <row r="23" spans="2:6" ht="12" customHeight="1">
      <c r="B23" s="49">
        <v>130</v>
      </c>
      <c r="C23" s="146"/>
      <c r="D23" s="24"/>
      <c r="F23" s="10"/>
    </row>
    <row r="24" spans="1:6" ht="12" customHeight="1">
      <c r="A24" s="61">
        <v>-60</v>
      </c>
      <c r="B24" s="123"/>
      <c r="C24" s="152" t="s">
        <v>80</v>
      </c>
      <c r="D24" s="24"/>
      <c r="F24" s="10"/>
    </row>
    <row r="25" spans="2:6" ht="12" customHeight="1">
      <c r="B25" s="53"/>
      <c r="C25" s="31"/>
      <c r="D25" s="32">
        <v>138</v>
      </c>
      <c r="E25" s="155"/>
      <c r="F25" s="156"/>
    </row>
    <row r="26" spans="1:6" ht="12" customHeight="1">
      <c r="A26" s="61">
        <v>-61</v>
      </c>
      <c r="B26" s="122"/>
      <c r="C26" s="31"/>
      <c r="D26" s="10"/>
      <c r="E26" s="157" t="s">
        <v>80</v>
      </c>
      <c r="F26" s="158"/>
    </row>
    <row r="27" spans="2:4" ht="12" customHeight="1">
      <c r="B27" s="49">
        <v>131</v>
      </c>
      <c r="C27" s="125"/>
      <c r="D27" s="91"/>
    </row>
    <row r="28" spans="1:4" ht="12" customHeight="1">
      <c r="A28" s="61">
        <v>-62</v>
      </c>
      <c r="B28" s="123"/>
      <c r="C28" s="145" t="s">
        <v>80</v>
      </c>
      <c r="D28" s="24"/>
    </row>
    <row r="29" spans="2:4" ht="12" customHeight="1">
      <c r="B29" s="50"/>
      <c r="C29" s="25">
        <v>136</v>
      </c>
      <c r="D29" s="146"/>
    </row>
    <row r="30" spans="1:4" ht="12" customHeight="1">
      <c r="A30" s="61">
        <v>-63</v>
      </c>
      <c r="B30" s="122"/>
      <c r="C30" s="58"/>
      <c r="D30" s="152" t="s">
        <v>80</v>
      </c>
    </row>
    <row r="31" spans="2:7" ht="12" customHeight="1">
      <c r="B31" s="49">
        <v>132</v>
      </c>
      <c r="C31" s="146"/>
      <c r="D31" s="31"/>
      <c r="G31" s="82" t="s">
        <v>15</v>
      </c>
    </row>
    <row r="32" spans="1:7" ht="12" customHeight="1">
      <c r="A32" s="61">
        <v>-64</v>
      </c>
      <c r="B32" s="123"/>
      <c r="C32" s="152" t="s">
        <v>80</v>
      </c>
      <c r="D32" s="61">
        <v>-137</v>
      </c>
      <c r="E32" s="8"/>
      <c r="F32" s="48"/>
      <c r="G32" s="31"/>
    </row>
    <row r="33" spans="2:8" ht="12" customHeight="1">
      <c r="B33" s="50"/>
      <c r="C33" s="28"/>
      <c r="D33" s="31"/>
      <c r="E33" s="61"/>
      <c r="F33" s="51">
        <v>140</v>
      </c>
      <c r="G33" s="155"/>
      <c r="H33" s="159"/>
    </row>
    <row r="34" spans="1:8" ht="12" customHeight="1">
      <c r="A34" s="61">
        <v>-133</v>
      </c>
      <c r="B34" s="122"/>
      <c r="C34" s="26"/>
      <c r="D34" s="61">
        <v>-138</v>
      </c>
      <c r="E34" s="8"/>
      <c r="F34" s="52"/>
      <c r="G34" s="157" t="s">
        <v>80</v>
      </c>
      <c r="H34" s="158"/>
    </row>
    <row r="35" spans="2:4" ht="12" customHeight="1">
      <c r="B35" s="49">
        <v>141</v>
      </c>
      <c r="C35" s="125"/>
      <c r="D35" s="82" t="s">
        <v>16</v>
      </c>
    </row>
    <row r="36" spans="1:4" ht="12" customHeight="1">
      <c r="A36" s="61">
        <v>-134</v>
      </c>
      <c r="B36" s="123"/>
      <c r="C36" s="145" t="s">
        <v>80</v>
      </c>
      <c r="D36" s="28"/>
    </row>
    <row r="37" spans="2:4" ht="12" customHeight="1">
      <c r="B37" s="50"/>
      <c r="C37" s="25">
        <v>143</v>
      </c>
      <c r="D37" s="147"/>
    </row>
    <row r="38" spans="1:4" ht="12" customHeight="1">
      <c r="A38" s="61">
        <v>-135</v>
      </c>
      <c r="B38" s="122"/>
      <c r="C38" s="58"/>
      <c r="D38" s="152" t="s">
        <v>80</v>
      </c>
    </row>
    <row r="39" spans="2:4" ht="12" customHeight="1">
      <c r="B39" s="49">
        <v>142</v>
      </c>
      <c r="C39" s="146"/>
      <c r="D39" s="31"/>
    </row>
    <row r="40" spans="1:7" ht="12" customHeight="1">
      <c r="A40" s="61">
        <v>-136</v>
      </c>
      <c r="B40" s="123"/>
      <c r="C40" s="152" t="s">
        <v>80</v>
      </c>
      <c r="D40" s="31"/>
      <c r="G40" s="82" t="s">
        <v>17</v>
      </c>
    </row>
    <row r="41" spans="2:7" ht="12" customHeight="1">
      <c r="B41" s="53"/>
      <c r="C41" s="31"/>
      <c r="D41" s="61">
        <v>-141</v>
      </c>
      <c r="E41" s="8"/>
      <c r="F41" s="48"/>
      <c r="G41" s="31"/>
    </row>
    <row r="42" spans="1:8" ht="12" customHeight="1">
      <c r="A42" s="61">
        <v>-125</v>
      </c>
      <c r="B42" s="122"/>
      <c r="C42" s="31"/>
      <c r="D42" s="31"/>
      <c r="E42" s="61"/>
      <c r="F42" s="51">
        <v>152</v>
      </c>
      <c r="G42" s="155"/>
      <c r="H42" s="159"/>
    </row>
    <row r="43" spans="2:8" ht="12" customHeight="1">
      <c r="B43" s="49">
        <v>145</v>
      </c>
      <c r="C43" s="125"/>
      <c r="D43" s="61">
        <v>-142</v>
      </c>
      <c r="E43" s="8"/>
      <c r="F43" s="52"/>
      <c r="G43" s="157" t="s">
        <v>80</v>
      </c>
      <c r="H43" s="158"/>
    </row>
    <row r="44" spans="1:4" ht="12" customHeight="1">
      <c r="A44" s="61">
        <v>-126</v>
      </c>
      <c r="B44" s="123"/>
      <c r="C44" s="145" t="s">
        <v>80</v>
      </c>
      <c r="D44" s="31"/>
    </row>
    <row r="45" spans="2:4" ht="12" customHeight="1">
      <c r="B45" s="50"/>
      <c r="C45" s="25">
        <v>149</v>
      </c>
      <c r="D45" s="125"/>
    </row>
    <row r="46" spans="1:4" ht="12" customHeight="1">
      <c r="A46" s="61">
        <v>-127</v>
      </c>
      <c r="B46" s="122"/>
      <c r="C46" s="58"/>
      <c r="D46" s="145" t="s">
        <v>80</v>
      </c>
    </row>
    <row r="47" spans="2:5" ht="12" customHeight="1">
      <c r="B47" s="49">
        <v>146</v>
      </c>
      <c r="C47" s="146"/>
      <c r="D47" s="24"/>
      <c r="E47" s="82" t="s">
        <v>18</v>
      </c>
    </row>
    <row r="48" spans="1:4" ht="12" customHeight="1">
      <c r="A48" s="61">
        <v>-128</v>
      </c>
      <c r="B48" s="122"/>
      <c r="C48" s="152" t="s">
        <v>80</v>
      </c>
      <c r="D48" s="24"/>
    </row>
    <row r="49" spans="2:6" ht="12" customHeight="1">
      <c r="B49" s="50"/>
      <c r="C49" s="28"/>
      <c r="D49" s="32">
        <v>151</v>
      </c>
      <c r="E49" s="155"/>
      <c r="F49" s="159"/>
    </row>
    <row r="50" spans="1:6" ht="12" customHeight="1">
      <c r="A50" s="61">
        <v>-129</v>
      </c>
      <c r="B50" s="122"/>
      <c r="C50" s="26"/>
      <c r="D50" s="10"/>
      <c r="E50" s="157" t="s">
        <v>80</v>
      </c>
      <c r="F50" s="158"/>
    </row>
    <row r="51" spans="2:8" ht="12" customHeight="1">
      <c r="B51" s="49">
        <v>147</v>
      </c>
      <c r="C51" s="125"/>
      <c r="D51" s="91"/>
      <c r="E51" s="31"/>
      <c r="H51" s="82" t="s">
        <v>19</v>
      </c>
    </row>
    <row r="52" spans="1:8" ht="12" customHeight="1">
      <c r="A52" s="62">
        <v>-130</v>
      </c>
      <c r="B52" s="123"/>
      <c r="C52" s="145" t="s">
        <v>80</v>
      </c>
      <c r="D52" s="24"/>
      <c r="E52" s="61">
        <v>-149</v>
      </c>
      <c r="F52" s="8"/>
      <c r="G52" s="48"/>
      <c r="H52" s="31"/>
    </row>
    <row r="53" spans="2:9" ht="12" customHeight="1">
      <c r="B53" s="50"/>
      <c r="C53" s="25">
        <v>150</v>
      </c>
      <c r="D53" s="146"/>
      <c r="E53" s="31"/>
      <c r="F53" s="61"/>
      <c r="G53" s="51">
        <v>160</v>
      </c>
      <c r="H53" s="155"/>
      <c r="I53" s="159"/>
    </row>
    <row r="54" spans="1:9" ht="12" customHeight="1">
      <c r="A54" s="61">
        <v>-131</v>
      </c>
      <c r="B54" s="122"/>
      <c r="C54" s="58"/>
      <c r="D54" s="152" t="s">
        <v>80</v>
      </c>
      <c r="E54" s="61">
        <v>-150</v>
      </c>
      <c r="F54" s="8"/>
      <c r="G54" s="52"/>
      <c r="H54" s="157" t="s">
        <v>80</v>
      </c>
      <c r="I54" s="158"/>
    </row>
    <row r="55" spans="2:7" ht="12" customHeight="1">
      <c r="B55" s="49">
        <v>148</v>
      </c>
      <c r="C55" s="146"/>
      <c r="D55" s="31"/>
      <c r="G55" s="82" t="s">
        <v>20</v>
      </c>
    </row>
    <row r="56" spans="1:7" ht="12" customHeight="1">
      <c r="A56" s="61">
        <v>-132</v>
      </c>
      <c r="B56" s="123"/>
      <c r="C56" s="152" t="s">
        <v>80</v>
      </c>
      <c r="D56" s="61">
        <v>-154</v>
      </c>
      <c r="E56" s="8"/>
      <c r="F56" s="48"/>
      <c r="G56" s="31"/>
    </row>
    <row r="57" spans="2:8" ht="12" customHeight="1">
      <c r="B57" s="53"/>
      <c r="C57" s="31"/>
      <c r="D57" s="31"/>
      <c r="E57" s="61"/>
      <c r="F57" s="51">
        <v>157</v>
      </c>
      <c r="G57" s="155"/>
      <c r="H57" s="159"/>
    </row>
    <row r="58" spans="1:8" ht="12" customHeight="1">
      <c r="A58" s="61">
        <v>-145</v>
      </c>
      <c r="B58" s="122"/>
      <c r="C58" s="31"/>
      <c r="D58" s="61">
        <v>-155</v>
      </c>
      <c r="E58" s="8"/>
      <c r="F58" s="52"/>
      <c r="G58" s="157" t="s">
        <v>80</v>
      </c>
      <c r="H58" s="158"/>
    </row>
    <row r="59" spans="2:4" ht="12" customHeight="1">
      <c r="B59" s="49">
        <v>154</v>
      </c>
      <c r="C59" s="125"/>
      <c r="D59" s="83" t="s">
        <v>21</v>
      </c>
    </row>
    <row r="60" spans="1:4" ht="12" customHeight="1">
      <c r="A60" s="61">
        <v>-146</v>
      </c>
      <c r="B60" s="123"/>
      <c r="C60" s="145" t="s">
        <v>80</v>
      </c>
      <c r="D60" s="31"/>
    </row>
    <row r="61" spans="2:4" ht="12" customHeight="1">
      <c r="B61" s="50"/>
      <c r="C61" s="25">
        <v>156</v>
      </c>
      <c r="D61" s="147"/>
    </row>
    <row r="62" spans="1:4" ht="12" customHeight="1">
      <c r="A62" s="61">
        <v>-147</v>
      </c>
      <c r="B62" s="122"/>
      <c r="C62" s="58"/>
      <c r="D62" s="152" t="s">
        <v>80</v>
      </c>
    </row>
    <row r="63" spans="2:4" ht="12" customHeight="1">
      <c r="B63" s="49">
        <v>155</v>
      </c>
      <c r="C63" s="146"/>
      <c r="D63" s="31"/>
    </row>
    <row r="64" spans="1:4" ht="12" customHeight="1">
      <c r="A64" s="61">
        <v>-148</v>
      </c>
      <c r="B64" s="123"/>
      <c r="C64" s="152" t="s">
        <v>80</v>
      </c>
      <c r="D64" s="67"/>
    </row>
    <row r="65" spans="2:4" ht="12" customHeight="1">
      <c r="B65" s="50"/>
      <c r="C65" s="6"/>
      <c r="D65" s="67"/>
    </row>
    <row r="68" spans="2:4" ht="12.75">
      <c r="B68" s="65"/>
      <c r="C68" s="5"/>
      <c r="D68" s="69"/>
    </row>
  </sheetData>
  <sheetProtection/>
  <mergeCells count="16">
    <mergeCell ref="G57:H57"/>
    <mergeCell ref="G58:H58"/>
    <mergeCell ref="E49:F49"/>
    <mergeCell ref="E50:F50"/>
    <mergeCell ref="G33:H33"/>
    <mergeCell ref="G34:H34"/>
    <mergeCell ref="G42:H42"/>
    <mergeCell ref="G43:H43"/>
    <mergeCell ref="H53:I53"/>
    <mergeCell ref="H54:I54"/>
    <mergeCell ref="E9:F9"/>
    <mergeCell ref="E10:F10"/>
    <mergeCell ref="E25:F25"/>
    <mergeCell ref="E26:F26"/>
    <mergeCell ref="E17:F17"/>
    <mergeCell ref="E18:F18"/>
  </mergeCells>
  <printOptions/>
  <pageMargins left="0.1968503937007874" right="0.1968503937007874" top="0.5905511811023623" bottom="0.3937007874015748" header="0.31496062992125984" footer="0.31496062992125984"/>
  <pageSetup fitToHeight="1" fitToWidth="1" horizontalDpi="300" verticalDpi="300" orientation="portrait" paperSize="9" r:id="rId2"/>
  <headerFooter alignWithMargins="0">
    <oddHeader>&amp;L&amp;11&amp;"arial,bold"Testikisat
PKO-16&amp;C&amp;"Arial,Bold"&amp;11Sivu 4/4&amp;R&amp;11&amp;"arial,bold"12.10.2012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159"/>
  <sheetViews>
    <sheetView zoomScalePageLayoutView="0" workbookViewId="0" topLeftCell="A1">
      <pane ySplit="1" topLeftCell="A1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</cols>
  <sheetData>
    <row r="1" spans="1:13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s="93" t="s">
        <v>52</v>
      </c>
      <c r="L1" s="93" t="s">
        <v>53</v>
      </c>
      <c r="M1" s="93" t="s">
        <v>54</v>
      </c>
    </row>
    <row r="2" spans="1:10" ht="12.75">
      <c r="A2" t="s">
        <v>55</v>
      </c>
      <c r="B2">
        <v>9</v>
      </c>
      <c r="C2">
        <v>5</v>
      </c>
      <c r="D2">
        <v>7</v>
      </c>
      <c r="E2">
        <v>2</v>
      </c>
      <c r="F2">
        <v>9</v>
      </c>
      <c r="G2">
        <v>2</v>
      </c>
      <c r="H2" t="s">
        <v>56</v>
      </c>
      <c r="I2">
        <v>4</v>
      </c>
      <c r="J2">
        <v>2</v>
      </c>
    </row>
    <row r="3" spans="1:10" ht="12.75">
      <c r="A3" t="s">
        <v>55</v>
      </c>
      <c r="B3">
        <v>13</v>
      </c>
      <c r="C3">
        <v>5</v>
      </c>
      <c r="D3">
        <v>11</v>
      </c>
      <c r="E3">
        <v>2</v>
      </c>
      <c r="F3">
        <v>13</v>
      </c>
      <c r="G3">
        <v>2</v>
      </c>
      <c r="H3" t="s">
        <v>56</v>
      </c>
      <c r="I3">
        <v>8</v>
      </c>
      <c r="J3">
        <v>2</v>
      </c>
    </row>
    <row r="4" spans="1:10" ht="12.75">
      <c r="A4" t="s">
        <v>55</v>
      </c>
      <c r="B4">
        <v>17</v>
      </c>
      <c r="C4">
        <v>5</v>
      </c>
      <c r="D4">
        <v>15</v>
      </c>
      <c r="E4">
        <v>2</v>
      </c>
      <c r="F4">
        <v>17</v>
      </c>
      <c r="G4">
        <v>2</v>
      </c>
      <c r="H4" t="s">
        <v>56</v>
      </c>
      <c r="I4">
        <v>12</v>
      </c>
      <c r="J4">
        <v>2</v>
      </c>
    </row>
    <row r="5" spans="1:10" ht="12.75">
      <c r="A5" t="s">
        <v>55</v>
      </c>
      <c r="B5">
        <v>21</v>
      </c>
      <c r="C5">
        <v>5</v>
      </c>
      <c r="D5">
        <v>19</v>
      </c>
      <c r="E5">
        <v>2</v>
      </c>
      <c r="F5">
        <v>21</v>
      </c>
      <c r="G5">
        <v>2</v>
      </c>
      <c r="H5" t="s">
        <v>56</v>
      </c>
      <c r="I5">
        <v>16</v>
      </c>
      <c r="J5">
        <v>2</v>
      </c>
    </row>
    <row r="6" spans="1:10" ht="12.75">
      <c r="A6" t="s">
        <v>55</v>
      </c>
      <c r="B6">
        <v>25</v>
      </c>
      <c r="C6">
        <v>5</v>
      </c>
      <c r="D6">
        <v>23</v>
      </c>
      <c r="E6">
        <v>2</v>
      </c>
      <c r="F6">
        <v>25</v>
      </c>
      <c r="G6">
        <v>2</v>
      </c>
      <c r="H6" t="s">
        <v>56</v>
      </c>
      <c r="I6">
        <v>20</v>
      </c>
      <c r="J6">
        <v>2</v>
      </c>
    </row>
    <row r="7" spans="1:10" ht="12.75">
      <c r="A7" t="s">
        <v>55</v>
      </c>
      <c r="B7">
        <v>29</v>
      </c>
      <c r="C7">
        <v>5</v>
      </c>
      <c r="D7">
        <v>27</v>
      </c>
      <c r="E7">
        <v>2</v>
      </c>
      <c r="F7">
        <v>29</v>
      </c>
      <c r="G7">
        <v>2</v>
      </c>
      <c r="H7" t="s">
        <v>56</v>
      </c>
      <c r="I7">
        <v>24</v>
      </c>
      <c r="J7">
        <v>2</v>
      </c>
    </row>
    <row r="8" spans="1:10" ht="12.75">
      <c r="A8" t="s">
        <v>55</v>
      </c>
      <c r="B8">
        <v>33</v>
      </c>
      <c r="C8">
        <v>5</v>
      </c>
      <c r="D8">
        <v>31</v>
      </c>
      <c r="E8">
        <v>2</v>
      </c>
      <c r="F8">
        <v>33</v>
      </c>
      <c r="G8">
        <v>2</v>
      </c>
      <c r="H8" t="s">
        <v>56</v>
      </c>
      <c r="I8">
        <v>28</v>
      </c>
      <c r="J8">
        <v>2</v>
      </c>
    </row>
    <row r="9" spans="1:10" ht="12.75">
      <c r="A9" t="s">
        <v>55</v>
      </c>
      <c r="B9">
        <v>37</v>
      </c>
      <c r="C9">
        <v>5</v>
      </c>
      <c r="D9">
        <v>35</v>
      </c>
      <c r="E9">
        <v>2</v>
      </c>
      <c r="F9">
        <v>37</v>
      </c>
      <c r="G9">
        <v>2</v>
      </c>
      <c r="H9" t="s">
        <v>56</v>
      </c>
      <c r="I9">
        <v>32</v>
      </c>
      <c r="J9">
        <v>2</v>
      </c>
    </row>
    <row r="10" spans="1:10" ht="12.75">
      <c r="A10" t="s">
        <v>55</v>
      </c>
      <c r="B10">
        <v>41</v>
      </c>
      <c r="C10">
        <v>5</v>
      </c>
      <c r="D10">
        <v>39</v>
      </c>
      <c r="E10">
        <v>2</v>
      </c>
      <c r="F10">
        <v>41</v>
      </c>
      <c r="G10">
        <v>2</v>
      </c>
      <c r="H10" t="s">
        <v>56</v>
      </c>
      <c r="I10">
        <v>36</v>
      </c>
      <c r="J10">
        <v>2</v>
      </c>
    </row>
    <row r="11" spans="1:10" ht="12.75">
      <c r="A11" t="s">
        <v>55</v>
      </c>
      <c r="B11">
        <v>45</v>
      </c>
      <c r="C11">
        <v>5</v>
      </c>
      <c r="D11">
        <v>43</v>
      </c>
      <c r="E11">
        <v>2</v>
      </c>
      <c r="F11">
        <v>45</v>
      </c>
      <c r="G11">
        <v>2</v>
      </c>
      <c r="H11" t="s">
        <v>56</v>
      </c>
      <c r="I11">
        <v>40</v>
      </c>
      <c r="J11">
        <v>2</v>
      </c>
    </row>
    <row r="12" spans="1:10" ht="12.75">
      <c r="A12" t="s">
        <v>55</v>
      </c>
      <c r="B12">
        <v>49</v>
      </c>
      <c r="C12">
        <v>5</v>
      </c>
      <c r="D12">
        <v>47</v>
      </c>
      <c r="E12">
        <v>2</v>
      </c>
      <c r="F12">
        <v>49</v>
      </c>
      <c r="G12">
        <v>2</v>
      </c>
      <c r="H12" t="s">
        <v>56</v>
      </c>
      <c r="I12">
        <v>44</v>
      </c>
      <c r="J12">
        <v>2</v>
      </c>
    </row>
    <row r="13" spans="1:10" ht="12.75">
      <c r="A13" t="s">
        <v>55</v>
      </c>
      <c r="B13">
        <v>53</v>
      </c>
      <c r="C13">
        <v>5</v>
      </c>
      <c r="D13">
        <v>51</v>
      </c>
      <c r="E13">
        <v>2</v>
      </c>
      <c r="F13">
        <v>53</v>
      </c>
      <c r="G13">
        <v>2</v>
      </c>
      <c r="H13" t="s">
        <v>56</v>
      </c>
      <c r="I13">
        <v>48</v>
      </c>
      <c r="J13">
        <v>2</v>
      </c>
    </row>
    <row r="14" spans="1:10" ht="12.75">
      <c r="A14" t="s">
        <v>55</v>
      </c>
      <c r="B14">
        <v>57</v>
      </c>
      <c r="C14">
        <v>5</v>
      </c>
      <c r="D14">
        <v>55</v>
      </c>
      <c r="E14">
        <v>2</v>
      </c>
      <c r="F14">
        <v>57</v>
      </c>
      <c r="G14">
        <v>2</v>
      </c>
      <c r="H14" t="s">
        <v>56</v>
      </c>
      <c r="I14">
        <v>52</v>
      </c>
      <c r="J14">
        <v>2</v>
      </c>
    </row>
    <row r="15" spans="1:10" ht="12.75">
      <c r="A15" t="s">
        <v>55</v>
      </c>
      <c r="B15">
        <v>61</v>
      </c>
      <c r="C15">
        <v>5</v>
      </c>
      <c r="D15">
        <v>59</v>
      </c>
      <c r="E15">
        <v>2</v>
      </c>
      <c r="F15">
        <v>61</v>
      </c>
      <c r="G15">
        <v>2</v>
      </c>
      <c r="H15" t="s">
        <v>56</v>
      </c>
      <c r="I15">
        <v>56</v>
      </c>
      <c r="J15">
        <v>2</v>
      </c>
    </row>
    <row r="16" spans="1:10" ht="12.75">
      <c r="A16" t="s">
        <v>55</v>
      </c>
      <c r="B16">
        <v>65</v>
      </c>
      <c r="C16">
        <v>5</v>
      </c>
      <c r="D16">
        <v>63</v>
      </c>
      <c r="E16">
        <v>2</v>
      </c>
      <c r="F16">
        <v>65</v>
      </c>
      <c r="G16">
        <v>2</v>
      </c>
      <c r="H16" t="s">
        <v>56</v>
      </c>
      <c r="I16">
        <v>60</v>
      </c>
      <c r="J16">
        <v>2</v>
      </c>
    </row>
    <row r="17" spans="1:10" ht="12.75">
      <c r="A17" s="8" t="s">
        <v>55</v>
      </c>
      <c r="B17" s="8">
        <v>69</v>
      </c>
      <c r="C17" s="8">
        <v>5</v>
      </c>
      <c r="D17" s="8">
        <v>67</v>
      </c>
      <c r="E17" s="8">
        <v>2</v>
      </c>
      <c r="F17" s="8">
        <v>69</v>
      </c>
      <c r="G17" s="8">
        <v>2</v>
      </c>
      <c r="H17" s="8" t="s">
        <v>56</v>
      </c>
      <c r="I17" s="8">
        <v>64</v>
      </c>
      <c r="J17" s="8">
        <v>2</v>
      </c>
    </row>
    <row r="18" spans="1:10" ht="12.75">
      <c r="A18" t="s">
        <v>55</v>
      </c>
      <c r="B18">
        <v>8</v>
      </c>
      <c r="C18">
        <v>7</v>
      </c>
      <c r="D18">
        <v>6</v>
      </c>
      <c r="E18">
        <v>5</v>
      </c>
      <c r="F18">
        <v>8</v>
      </c>
      <c r="G18">
        <v>5</v>
      </c>
      <c r="H18" t="s">
        <v>56</v>
      </c>
      <c r="I18">
        <v>66</v>
      </c>
      <c r="J18">
        <v>2</v>
      </c>
    </row>
    <row r="19" spans="1:10" ht="12.75">
      <c r="A19" t="s">
        <v>55</v>
      </c>
      <c r="B19">
        <v>12</v>
      </c>
      <c r="C19">
        <v>7</v>
      </c>
      <c r="D19">
        <v>10</v>
      </c>
      <c r="E19">
        <v>5</v>
      </c>
      <c r="F19">
        <v>12</v>
      </c>
      <c r="G19">
        <v>5</v>
      </c>
      <c r="H19" t="s">
        <v>56</v>
      </c>
      <c r="I19">
        <v>62</v>
      </c>
      <c r="J19">
        <v>2</v>
      </c>
    </row>
    <row r="20" spans="1:10" ht="12.75">
      <c r="A20" t="s">
        <v>55</v>
      </c>
      <c r="B20">
        <v>16</v>
      </c>
      <c r="C20">
        <v>7</v>
      </c>
      <c r="D20">
        <v>14</v>
      </c>
      <c r="E20">
        <v>5</v>
      </c>
      <c r="F20">
        <v>16</v>
      </c>
      <c r="G20">
        <v>5</v>
      </c>
      <c r="H20" t="s">
        <v>56</v>
      </c>
      <c r="I20">
        <v>58</v>
      </c>
      <c r="J20">
        <v>2</v>
      </c>
    </row>
    <row r="21" spans="1:10" ht="12.75">
      <c r="A21" t="s">
        <v>55</v>
      </c>
      <c r="B21">
        <v>20</v>
      </c>
      <c r="C21">
        <v>7</v>
      </c>
      <c r="D21">
        <v>18</v>
      </c>
      <c r="E21">
        <v>5</v>
      </c>
      <c r="F21">
        <v>20</v>
      </c>
      <c r="G21">
        <v>5</v>
      </c>
      <c r="H21" t="s">
        <v>56</v>
      </c>
      <c r="I21">
        <v>54</v>
      </c>
      <c r="J21">
        <v>2</v>
      </c>
    </row>
    <row r="22" spans="1:10" ht="12.75">
      <c r="A22" t="s">
        <v>55</v>
      </c>
      <c r="B22">
        <v>24</v>
      </c>
      <c r="C22">
        <v>7</v>
      </c>
      <c r="D22">
        <v>22</v>
      </c>
      <c r="E22">
        <v>5</v>
      </c>
      <c r="F22">
        <v>24</v>
      </c>
      <c r="G22">
        <v>5</v>
      </c>
      <c r="H22" t="s">
        <v>56</v>
      </c>
      <c r="I22">
        <v>50</v>
      </c>
      <c r="J22">
        <v>2</v>
      </c>
    </row>
    <row r="23" spans="1:10" ht="12.75">
      <c r="A23" t="s">
        <v>55</v>
      </c>
      <c r="B23">
        <v>28</v>
      </c>
      <c r="C23">
        <v>7</v>
      </c>
      <c r="D23">
        <v>26</v>
      </c>
      <c r="E23">
        <v>5</v>
      </c>
      <c r="F23">
        <v>28</v>
      </c>
      <c r="G23">
        <v>5</v>
      </c>
      <c r="H23" t="s">
        <v>56</v>
      </c>
      <c r="I23">
        <v>46</v>
      </c>
      <c r="J23">
        <v>2</v>
      </c>
    </row>
    <row r="24" spans="1:10" ht="12.75">
      <c r="A24" t="s">
        <v>55</v>
      </c>
      <c r="B24">
        <v>32</v>
      </c>
      <c r="C24">
        <v>7</v>
      </c>
      <c r="D24">
        <v>30</v>
      </c>
      <c r="E24">
        <v>5</v>
      </c>
      <c r="F24">
        <v>32</v>
      </c>
      <c r="G24">
        <v>5</v>
      </c>
      <c r="H24" t="s">
        <v>56</v>
      </c>
      <c r="I24">
        <v>42</v>
      </c>
      <c r="J24">
        <v>2</v>
      </c>
    </row>
    <row r="25" spans="1:10" ht="12.75">
      <c r="A25" t="s">
        <v>55</v>
      </c>
      <c r="B25">
        <v>36</v>
      </c>
      <c r="C25">
        <v>7</v>
      </c>
      <c r="D25">
        <v>34</v>
      </c>
      <c r="E25">
        <v>5</v>
      </c>
      <c r="F25">
        <v>36</v>
      </c>
      <c r="G25">
        <v>5</v>
      </c>
      <c r="H25" t="s">
        <v>56</v>
      </c>
      <c r="I25">
        <v>38</v>
      </c>
      <c r="J25">
        <v>2</v>
      </c>
    </row>
    <row r="26" spans="1:10" ht="12.75">
      <c r="A26" t="s">
        <v>55</v>
      </c>
      <c r="B26">
        <v>40</v>
      </c>
      <c r="C26">
        <v>7</v>
      </c>
      <c r="D26">
        <v>38</v>
      </c>
      <c r="E26">
        <v>5</v>
      </c>
      <c r="F26">
        <v>40</v>
      </c>
      <c r="G26">
        <v>5</v>
      </c>
      <c r="H26" t="s">
        <v>56</v>
      </c>
      <c r="I26">
        <v>34</v>
      </c>
      <c r="J26">
        <v>2</v>
      </c>
    </row>
    <row r="27" spans="1:10" ht="12.75">
      <c r="A27" t="s">
        <v>55</v>
      </c>
      <c r="B27">
        <v>44</v>
      </c>
      <c r="C27">
        <v>7</v>
      </c>
      <c r="D27">
        <v>42</v>
      </c>
      <c r="E27">
        <v>5</v>
      </c>
      <c r="F27">
        <v>44</v>
      </c>
      <c r="G27">
        <v>5</v>
      </c>
      <c r="H27" t="s">
        <v>56</v>
      </c>
      <c r="I27">
        <v>30</v>
      </c>
      <c r="J27">
        <v>2</v>
      </c>
    </row>
    <row r="28" spans="1:10" ht="12.75">
      <c r="A28" t="s">
        <v>55</v>
      </c>
      <c r="B28">
        <v>48</v>
      </c>
      <c r="C28">
        <v>7</v>
      </c>
      <c r="D28">
        <v>46</v>
      </c>
      <c r="E28">
        <v>5</v>
      </c>
      <c r="F28">
        <v>48</v>
      </c>
      <c r="G28">
        <v>5</v>
      </c>
      <c r="H28" t="s">
        <v>56</v>
      </c>
      <c r="I28">
        <v>26</v>
      </c>
      <c r="J28">
        <v>2</v>
      </c>
    </row>
    <row r="29" spans="1:10" ht="12.75">
      <c r="A29" t="s">
        <v>55</v>
      </c>
      <c r="B29">
        <v>52</v>
      </c>
      <c r="C29">
        <v>7</v>
      </c>
      <c r="D29">
        <v>50</v>
      </c>
      <c r="E29">
        <v>5</v>
      </c>
      <c r="F29">
        <v>52</v>
      </c>
      <c r="G29">
        <v>5</v>
      </c>
      <c r="H29" t="s">
        <v>56</v>
      </c>
      <c r="I29">
        <v>22</v>
      </c>
      <c r="J29">
        <v>2</v>
      </c>
    </row>
    <row r="30" spans="1:10" ht="12.75">
      <c r="A30" t="s">
        <v>55</v>
      </c>
      <c r="B30">
        <v>56</v>
      </c>
      <c r="C30">
        <v>7</v>
      </c>
      <c r="D30">
        <v>54</v>
      </c>
      <c r="E30">
        <v>5</v>
      </c>
      <c r="F30">
        <v>56</v>
      </c>
      <c r="G30">
        <v>5</v>
      </c>
      <c r="H30" t="s">
        <v>56</v>
      </c>
      <c r="I30">
        <v>18</v>
      </c>
      <c r="J30">
        <v>2</v>
      </c>
    </row>
    <row r="31" spans="1:10" ht="12.75">
      <c r="A31" t="s">
        <v>55</v>
      </c>
      <c r="B31">
        <v>60</v>
      </c>
      <c r="C31">
        <v>7</v>
      </c>
      <c r="D31">
        <v>58</v>
      </c>
      <c r="E31">
        <v>5</v>
      </c>
      <c r="F31">
        <v>60</v>
      </c>
      <c r="G31">
        <v>5</v>
      </c>
      <c r="H31" t="s">
        <v>56</v>
      </c>
      <c r="I31">
        <v>14</v>
      </c>
      <c r="J31">
        <v>2</v>
      </c>
    </row>
    <row r="32" spans="1:10" ht="12.75">
      <c r="A32" t="s">
        <v>55</v>
      </c>
      <c r="B32">
        <v>64</v>
      </c>
      <c r="C32">
        <v>7</v>
      </c>
      <c r="D32">
        <v>62</v>
      </c>
      <c r="E32">
        <v>5</v>
      </c>
      <c r="F32">
        <v>64</v>
      </c>
      <c r="G32">
        <v>5</v>
      </c>
      <c r="H32" t="s">
        <v>56</v>
      </c>
      <c r="I32">
        <v>10</v>
      </c>
      <c r="J32">
        <v>2</v>
      </c>
    </row>
    <row r="33" spans="1:10" ht="12.75">
      <c r="A33" s="8" t="s">
        <v>55</v>
      </c>
      <c r="B33" s="8">
        <v>68</v>
      </c>
      <c r="C33" s="8">
        <v>7</v>
      </c>
      <c r="D33" s="8">
        <v>66</v>
      </c>
      <c r="E33" s="8">
        <v>5</v>
      </c>
      <c r="F33" s="8">
        <v>68</v>
      </c>
      <c r="G33" s="8">
        <v>5</v>
      </c>
      <c r="H33" s="8" t="s">
        <v>56</v>
      </c>
      <c r="I33" s="8">
        <v>6</v>
      </c>
      <c r="J33" s="8">
        <v>2</v>
      </c>
    </row>
    <row r="34" spans="1:12" ht="12.75">
      <c r="A34" t="s">
        <v>55</v>
      </c>
      <c r="B34">
        <v>10</v>
      </c>
      <c r="C34">
        <v>8</v>
      </c>
      <c r="D34">
        <v>7</v>
      </c>
      <c r="E34">
        <v>7</v>
      </c>
      <c r="F34">
        <v>11</v>
      </c>
      <c r="G34">
        <v>7</v>
      </c>
      <c r="H34" t="s">
        <v>56</v>
      </c>
      <c r="I34">
        <v>19</v>
      </c>
      <c r="J34">
        <v>5</v>
      </c>
      <c r="L34">
        <v>33</v>
      </c>
    </row>
    <row r="35" spans="1:12" ht="12.75">
      <c r="A35" t="s">
        <v>55</v>
      </c>
      <c r="B35">
        <v>18</v>
      </c>
      <c r="C35">
        <v>8</v>
      </c>
      <c r="D35">
        <v>15</v>
      </c>
      <c r="E35">
        <v>7</v>
      </c>
      <c r="F35">
        <v>19</v>
      </c>
      <c r="G35">
        <v>7</v>
      </c>
      <c r="H35" t="s">
        <v>56</v>
      </c>
      <c r="I35">
        <v>27</v>
      </c>
      <c r="J35">
        <v>5</v>
      </c>
      <c r="L35">
        <f>L34+1</f>
        <v>34</v>
      </c>
    </row>
    <row r="36" spans="1:12" ht="12.75">
      <c r="A36" t="s">
        <v>55</v>
      </c>
      <c r="B36">
        <v>26</v>
      </c>
      <c r="C36">
        <v>8</v>
      </c>
      <c r="D36">
        <v>23</v>
      </c>
      <c r="E36">
        <v>7</v>
      </c>
      <c r="F36">
        <v>27</v>
      </c>
      <c r="G36">
        <v>7</v>
      </c>
      <c r="H36" t="s">
        <v>56</v>
      </c>
      <c r="I36">
        <v>3</v>
      </c>
      <c r="J36">
        <v>5</v>
      </c>
      <c r="L36">
        <f aca="true" t="shared" si="0" ref="L36:L41">L35+1</f>
        <v>35</v>
      </c>
    </row>
    <row r="37" spans="1:12" ht="12.75">
      <c r="A37" t="s">
        <v>55</v>
      </c>
      <c r="B37">
        <v>34</v>
      </c>
      <c r="C37">
        <v>8</v>
      </c>
      <c r="D37">
        <v>31</v>
      </c>
      <c r="E37">
        <v>7</v>
      </c>
      <c r="F37">
        <v>35</v>
      </c>
      <c r="G37">
        <v>7</v>
      </c>
      <c r="H37" t="s">
        <v>56</v>
      </c>
      <c r="I37">
        <v>11</v>
      </c>
      <c r="J37">
        <v>5</v>
      </c>
      <c r="L37">
        <f t="shared" si="0"/>
        <v>36</v>
      </c>
    </row>
    <row r="38" spans="1:13" ht="12.75">
      <c r="A38" t="s">
        <v>55</v>
      </c>
      <c r="B38">
        <v>42</v>
      </c>
      <c r="C38">
        <v>8</v>
      </c>
      <c r="D38">
        <v>39</v>
      </c>
      <c r="E38">
        <v>7</v>
      </c>
      <c r="F38">
        <v>43</v>
      </c>
      <c r="G38">
        <v>7</v>
      </c>
      <c r="H38" t="s">
        <v>56</v>
      </c>
      <c r="I38">
        <v>51</v>
      </c>
      <c r="J38">
        <v>5</v>
      </c>
      <c r="L38">
        <f t="shared" si="0"/>
        <v>37</v>
      </c>
      <c r="M38">
        <v>35</v>
      </c>
    </row>
    <row r="39" spans="1:13" ht="12.75">
      <c r="A39" t="s">
        <v>55</v>
      </c>
      <c r="B39">
        <v>50</v>
      </c>
      <c r="C39">
        <v>8</v>
      </c>
      <c r="D39">
        <v>47</v>
      </c>
      <c r="E39">
        <v>7</v>
      </c>
      <c r="F39">
        <v>51</v>
      </c>
      <c r="G39">
        <v>7</v>
      </c>
      <c r="H39" t="s">
        <v>56</v>
      </c>
      <c r="I39" s="72">
        <v>59</v>
      </c>
      <c r="J39">
        <v>5</v>
      </c>
      <c r="L39">
        <f t="shared" si="0"/>
        <v>38</v>
      </c>
      <c r="M39">
        <v>43</v>
      </c>
    </row>
    <row r="40" spans="1:12" ht="12.75">
      <c r="A40" t="s">
        <v>55</v>
      </c>
      <c r="B40">
        <v>58</v>
      </c>
      <c r="C40">
        <v>8</v>
      </c>
      <c r="D40">
        <v>55</v>
      </c>
      <c r="E40">
        <v>7</v>
      </c>
      <c r="F40">
        <v>59</v>
      </c>
      <c r="G40">
        <v>7</v>
      </c>
      <c r="H40" t="s">
        <v>56</v>
      </c>
      <c r="I40">
        <v>35</v>
      </c>
      <c r="J40">
        <v>5</v>
      </c>
      <c r="L40">
        <f t="shared" si="0"/>
        <v>39</v>
      </c>
    </row>
    <row r="41" spans="1:13" ht="12.75">
      <c r="A41" s="8" t="s">
        <v>55</v>
      </c>
      <c r="B41" s="8">
        <v>66</v>
      </c>
      <c r="C41" s="8">
        <v>8</v>
      </c>
      <c r="D41" s="8">
        <v>63</v>
      </c>
      <c r="E41" s="8">
        <v>7</v>
      </c>
      <c r="F41" s="8">
        <v>67</v>
      </c>
      <c r="G41" s="8">
        <v>7</v>
      </c>
      <c r="H41" s="8" t="s">
        <v>56</v>
      </c>
      <c r="I41" s="8">
        <v>43</v>
      </c>
      <c r="J41" s="8">
        <v>5</v>
      </c>
      <c r="L41">
        <f t="shared" si="0"/>
        <v>40</v>
      </c>
      <c r="M41" s="8"/>
    </row>
    <row r="42" spans="1:10" ht="12.75">
      <c r="A42" t="s">
        <v>55</v>
      </c>
      <c r="B42">
        <v>14</v>
      </c>
      <c r="C42">
        <v>9</v>
      </c>
      <c r="D42">
        <v>9</v>
      </c>
      <c r="E42">
        <v>8</v>
      </c>
      <c r="F42">
        <v>17</v>
      </c>
      <c r="G42">
        <v>8</v>
      </c>
      <c r="H42" t="s">
        <v>56</v>
      </c>
      <c r="I42">
        <v>51</v>
      </c>
      <c r="J42">
        <v>7</v>
      </c>
    </row>
    <row r="43" spans="1:10" ht="12.75">
      <c r="A43" t="s">
        <v>55</v>
      </c>
      <c r="B43">
        <v>30</v>
      </c>
      <c r="C43">
        <v>9</v>
      </c>
      <c r="D43">
        <v>25</v>
      </c>
      <c r="E43">
        <v>8</v>
      </c>
      <c r="F43">
        <v>33</v>
      </c>
      <c r="G43">
        <v>8</v>
      </c>
      <c r="H43" t="s">
        <v>56</v>
      </c>
      <c r="I43">
        <v>35</v>
      </c>
      <c r="J43">
        <v>7</v>
      </c>
    </row>
    <row r="44" spans="1:10" ht="12.75">
      <c r="A44" t="s">
        <v>55</v>
      </c>
      <c r="B44">
        <v>46</v>
      </c>
      <c r="C44">
        <v>9</v>
      </c>
      <c r="D44">
        <v>41</v>
      </c>
      <c r="E44">
        <v>8</v>
      </c>
      <c r="F44">
        <v>49</v>
      </c>
      <c r="G44">
        <v>8</v>
      </c>
      <c r="H44" t="s">
        <v>56</v>
      </c>
      <c r="I44">
        <v>19</v>
      </c>
      <c r="J44">
        <v>7</v>
      </c>
    </row>
    <row r="45" spans="1:10" ht="12.75">
      <c r="A45" s="8" t="s">
        <v>55</v>
      </c>
      <c r="B45" s="8">
        <v>62</v>
      </c>
      <c r="C45" s="8">
        <v>9</v>
      </c>
      <c r="D45" s="8">
        <v>57</v>
      </c>
      <c r="E45" s="8">
        <v>8</v>
      </c>
      <c r="F45" s="8">
        <v>65</v>
      </c>
      <c r="G45" s="8">
        <v>8</v>
      </c>
      <c r="H45" s="8" t="s">
        <v>56</v>
      </c>
      <c r="I45" s="8">
        <v>3</v>
      </c>
      <c r="J45" s="8">
        <v>7</v>
      </c>
    </row>
    <row r="46" spans="1:10" ht="12.75">
      <c r="A46" t="s">
        <v>55</v>
      </c>
      <c r="B46">
        <v>22</v>
      </c>
      <c r="C46">
        <v>11</v>
      </c>
      <c r="D46">
        <v>13</v>
      </c>
      <c r="E46">
        <v>9</v>
      </c>
      <c r="F46">
        <v>29</v>
      </c>
      <c r="G46">
        <v>9</v>
      </c>
      <c r="H46" t="s">
        <v>55</v>
      </c>
      <c r="I46">
        <v>10</v>
      </c>
      <c r="J46">
        <v>10</v>
      </c>
    </row>
    <row r="47" spans="1:10" ht="12.75">
      <c r="A47" t="s">
        <v>55</v>
      </c>
      <c r="B47">
        <v>54</v>
      </c>
      <c r="C47">
        <v>11</v>
      </c>
      <c r="D47">
        <v>45</v>
      </c>
      <c r="E47">
        <v>9</v>
      </c>
      <c r="F47">
        <v>61</v>
      </c>
      <c r="G47">
        <v>9</v>
      </c>
      <c r="H47" t="s">
        <v>55</v>
      </c>
      <c r="I47">
        <v>6</v>
      </c>
      <c r="J47">
        <v>10</v>
      </c>
    </row>
    <row r="48" spans="1:7" ht="12.75">
      <c r="A48" s="8" t="s">
        <v>55</v>
      </c>
      <c r="B48" s="8">
        <v>39</v>
      </c>
      <c r="C48" s="8">
        <v>13</v>
      </c>
      <c r="D48" s="8">
        <v>21</v>
      </c>
      <c r="E48" s="8">
        <v>11</v>
      </c>
      <c r="F48" s="8">
        <v>53</v>
      </c>
      <c r="G48" s="8">
        <v>11</v>
      </c>
    </row>
    <row r="49" spans="1:10" ht="12.75">
      <c r="A49" t="s">
        <v>56</v>
      </c>
      <c r="B49">
        <v>6</v>
      </c>
      <c r="C49">
        <v>4</v>
      </c>
      <c r="D49">
        <v>4</v>
      </c>
      <c r="E49">
        <v>2</v>
      </c>
      <c r="F49">
        <v>6</v>
      </c>
      <c r="G49">
        <v>2</v>
      </c>
      <c r="H49" t="s">
        <v>60</v>
      </c>
      <c r="I49">
        <v>2</v>
      </c>
      <c r="J49">
        <v>2</v>
      </c>
    </row>
    <row r="50" spans="1:10" ht="12.75">
      <c r="A50" t="s">
        <v>56</v>
      </c>
      <c r="B50">
        <v>10</v>
      </c>
      <c r="C50">
        <v>4</v>
      </c>
      <c r="D50">
        <v>8</v>
      </c>
      <c r="E50">
        <v>2</v>
      </c>
      <c r="F50">
        <v>10</v>
      </c>
      <c r="G50">
        <v>2</v>
      </c>
      <c r="H50" t="s">
        <v>60</v>
      </c>
      <c r="I50">
        <v>4</v>
      </c>
      <c r="J50">
        <v>2</v>
      </c>
    </row>
    <row r="51" spans="1:10" ht="12.75">
      <c r="A51" t="s">
        <v>56</v>
      </c>
      <c r="B51">
        <v>14</v>
      </c>
      <c r="C51">
        <v>4</v>
      </c>
      <c r="D51">
        <v>12</v>
      </c>
      <c r="E51">
        <v>2</v>
      </c>
      <c r="F51">
        <v>14</v>
      </c>
      <c r="G51">
        <v>2</v>
      </c>
      <c r="H51" t="s">
        <v>60</v>
      </c>
      <c r="I51">
        <v>6</v>
      </c>
      <c r="J51">
        <v>2</v>
      </c>
    </row>
    <row r="52" spans="1:10" ht="12.75">
      <c r="A52" t="s">
        <v>56</v>
      </c>
      <c r="B52">
        <v>18</v>
      </c>
      <c r="C52">
        <v>4</v>
      </c>
      <c r="D52">
        <v>16</v>
      </c>
      <c r="E52">
        <v>2</v>
      </c>
      <c r="F52">
        <v>18</v>
      </c>
      <c r="G52">
        <v>2</v>
      </c>
      <c r="H52" t="s">
        <v>60</v>
      </c>
      <c r="I52">
        <v>8</v>
      </c>
      <c r="J52">
        <v>2</v>
      </c>
    </row>
    <row r="53" spans="1:10" ht="12.75">
      <c r="A53" t="s">
        <v>56</v>
      </c>
      <c r="B53">
        <v>22</v>
      </c>
      <c r="C53">
        <v>4</v>
      </c>
      <c r="D53">
        <v>20</v>
      </c>
      <c r="E53">
        <v>2</v>
      </c>
      <c r="F53">
        <v>22</v>
      </c>
      <c r="G53">
        <v>2</v>
      </c>
      <c r="H53" t="s">
        <v>60</v>
      </c>
      <c r="I53">
        <v>10</v>
      </c>
      <c r="J53">
        <v>2</v>
      </c>
    </row>
    <row r="54" spans="1:10" ht="12.75">
      <c r="A54" t="s">
        <v>56</v>
      </c>
      <c r="B54">
        <v>26</v>
      </c>
      <c r="C54">
        <v>4</v>
      </c>
      <c r="D54">
        <v>24</v>
      </c>
      <c r="E54">
        <v>2</v>
      </c>
      <c r="F54">
        <v>26</v>
      </c>
      <c r="G54">
        <v>2</v>
      </c>
      <c r="H54" t="s">
        <v>60</v>
      </c>
      <c r="I54">
        <v>12</v>
      </c>
      <c r="J54">
        <v>2</v>
      </c>
    </row>
    <row r="55" spans="1:10" ht="12.75">
      <c r="A55" t="s">
        <v>56</v>
      </c>
      <c r="B55">
        <v>30</v>
      </c>
      <c r="C55">
        <v>4</v>
      </c>
      <c r="D55">
        <v>28</v>
      </c>
      <c r="E55">
        <v>2</v>
      </c>
      <c r="F55">
        <v>30</v>
      </c>
      <c r="G55">
        <v>2</v>
      </c>
      <c r="H55" t="s">
        <v>60</v>
      </c>
      <c r="I55">
        <v>14</v>
      </c>
      <c r="J55">
        <v>2</v>
      </c>
    </row>
    <row r="56" spans="1:10" ht="12.75">
      <c r="A56" t="s">
        <v>56</v>
      </c>
      <c r="B56">
        <v>34</v>
      </c>
      <c r="C56">
        <v>4</v>
      </c>
      <c r="D56">
        <v>32</v>
      </c>
      <c r="E56">
        <v>2</v>
      </c>
      <c r="F56">
        <v>34</v>
      </c>
      <c r="G56">
        <v>2</v>
      </c>
      <c r="H56" t="s">
        <v>60</v>
      </c>
      <c r="I56">
        <v>16</v>
      </c>
      <c r="J56">
        <v>2</v>
      </c>
    </row>
    <row r="57" spans="1:10" ht="12.75">
      <c r="A57" t="s">
        <v>56</v>
      </c>
      <c r="B57">
        <v>38</v>
      </c>
      <c r="C57">
        <v>4</v>
      </c>
      <c r="D57">
        <v>36</v>
      </c>
      <c r="E57">
        <v>2</v>
      </c>
      <c r="F57">
        <v>38</v>
      </c>
      <c r="G57">
        <v>2</v>
      </c>
      <c r="H57" t="s">
        <v>60</v>
      </c>
      <c r="I57">
        <v>18</v>
      </c>
      <c r="J57">
        <v>2</v>
      </c>
    </row>
    <row r="58" spans="1:10" ht="12.75">
      <c r="A58" t="s">
        <v>56</v>
      </c>
      <c r="B58">
        <v>42</v>
      </c>
      <c r="C58">
        <v>4</v>
      </c>
      <c r="D58">
        <v>40</v>
      </c>
      <c r="E58">
        <v>2</v>
      </c>
      <c r="F58">
        <v>42</v>
      </c>
      <c r="G58">
        <v>2</v>
      </c>
      <c r="H58" t="s">
        <v>60</v>
      </c>
      <c r="I58">
        <v>20</v>
      </c>
      <c r="J58">
        <v>2</v>
      </c>
    </row>
    <row r="59" spans="1:10" ht="12.75">
      <c r="A59" t="s">
        <v>56</v>
      </c>
      <c r="B59">
        <v>46</v>
      </c>
      <c r="C59">
        <v>4</v>
      </c>
      <c r="D59">
        <v>44</v>
      </c>
      <c r="E59">
        <v>2</v>
      </c>
      <c r="F59">
        <v>46</v>
      </c>
      <c r="G59">
        <v>2</v>
      </c>
      <c r="H59" t="s">
        <v>60</v>
      </c>
      <c r="I59">
        <v>22</v>
      </c>
      <c r="J59">
        <v>2</v>
      </c>
    </row>
    <row r="60" spans="1:10" ht="12.75">
      <c r="A60" t="s">
        <v>56</v>
      </c>
      <c r="B60">
        <v>50</v>
      </c>
      <c r="C60">
        <v>4</v>
      </c>
      <c r="D60">
        <v>48</v>
      </c>
      <c r="E60">
        <v>2</v>
      </c>
      <c r="F60">
        <v>50</v>
      </c>
      <c r="G60">
        <v>2</v>
      </c>
      <c r="H60" t="s">
        <v>60</v>
      </c>
      <c r="I60">
        <v>24</v>
      </c>
      <c r="J60">
        <v>2</v>
      </c>
    </row>
    <row r="61" spans="1:10" ht="12.75">
      <c r="A61" t="s">
        <v>56</v>
      </c>
      <c r="B61">
        <v>54</v>
      </c>
      <c r="C61">
        <v>4</v>
      </c>
      <c r="D61">
        <v>52</v>
      </c>
      <c r="E61">
        <v>2</v>
      </c>
      <c r="F61">
        <v>54</v>
      </c>
      <c r="G61">
        <v>2</v>
      </c>
      <c r="H61" t="s">
        <v>60</v>
      </c>
      <c r="I61">
        <v>26</v>
      </c>
      <c r="J61">
        <v>2</v>
      </c>
    </row>
    <row r="62" spans="1:10" ht="12.75">
      <c r="A62" t="s">
        <v>56</v>
      </c>
      <c r="B62">
        <v>58</v>
      </c>
      <c r="C62">
        <v>4</v>
      </c>
      <c r="D62">
        <v>56</v>
      </c>
      <c r="E62">
        <v>2</v>
      </c>
      <c r="F62">
        <v>58</v>
      </c>
      <c r="G62">
        <v>2</v>
      </c>
      <c r="H62" t="s">
        <v>60</v>
      </c>
      <c r="I62">
        <v>28</v>
      </c>
      <c r="J62">
        <v>2</v>
      </c>
    </row>
    <row r="63" spans="1:10" ht="12.75">
      <c r="A63" t="s">
        <v>56</v>
      </c>
      <c r="B63">
        <v>62</v>
      </c>
      <c r="C63">
        <v>4</v>
      </c>
      <c r="D63">
        <v>60</v>
      </c>
      <c r="E63">
        <v>2</v>
      </c>
      <c r="F63">
        <v>62</v>
      </c>
      <c r="G63">
        <v>2</v>
      </c>
      <c r="H63" t="s">
        <v>60</v>
      </c>
      <c r="I63">
        <v>30</v>
      </c>
      <c r="J63">
        <v>2</v>
      </c>
    </row>
    <row r="64" spans="1:10" ht="12.75">
      <c r="A64" s="8" t="s">
        <v>56</v>
      </c>
      <c r="B64" s="8">
        <v>66</v>
      </c>
      <c r="C64" s="8">
        <v>4</v>
      </c>
      <c r="D64" s="8">
        <v>64</v>
      </c>
      <c r="E64" s="8">
        <v>2</v>
      </c>
      <c r="F64" s="8">
        <v>66</v>
      </c>
      <c r="G64" s="8">
        <v>2</v>
      </c>
      <c r="H64" s="8" t="s">
        <v>60</v>
      </c>
      <c r="I64" s="8">
        <v>32</v>
      </c>
      <c r="J64" s="8">
        <v>2</v>
      </c>
    </row>
    <row r="65" spans="1:10" ht="12.75">
      <c r="A65" t="s">
        <v>56</v>
      </c>
      <c r="B65">
        <v>8</v>
      </c>
      <c r="C65">
        <v>5</v>
      </c>
      <c r="D65">
        <v>5</v>
      </c>
      <c r="E65">
        <v>4</v>
      </c>
      <c r="F65">
        <v>9</v>
      </c>
      <c r="G65">
        <v>4</v>
      </c>
      <c r="H65" t="s">
        <v>61</v>
      </c>
      <c r="I65">
        <v>43</v>
      </c>
      <c r="J65">
        <v>2</v>
      </c>
    </row>
    <row r="66" spans="1:10" ht="12.75">
      <c r="A66" t="s">
        <v>56</v>
      </c>
      <c r="B66">
        <v>16</v>
      </c>
      <c r="C66">
        <v>5</v>
      </c>
      <c r="D66">
        <v>13</v>
      </c>
      <c r="E66">
        <v>4</v>
      </c>
      <c r="F66">
        <v>17</v>
      </c>
      <c r="G66">
        <v>4</v>
      </c>
      <c r="H66" t="s">
        <v>61</v>
      </c>
      <c r="I66">
        <v>45</v>
      </c>
      <c r="J66">
        <v>2</v>
      </c>
    </row>
    <row r="67" spans="1:10" ht="12.75">
      <c r="A67" t="s">
        <v>56</v>
      </c>
      <c r="B67">
        <v>24</v>
      </c>
      <c r="C67">
        <v>5</v>
      </c>
      <c r="D67">
        <v>21</v>
      </c>
      <c r="E67">
        <v>4</v>
      </c>
      <c r="F67">
        <v>25</v>
      </c>
      <c r="G67">
        <v>4</v>
      </c>
      <c r="H67" t="s">
        <v>61</v>
      </c>
      <c r="I67">
        <v>47</v>
      </c>
      <c r="J67">
        <v>2</v>
      </c>
    </row>
    <row r="68" spans="1:10" ht="12.75">
      <c r="A68" t="s">
        <v>56</v>
      </c>
      <c r="B68">
        <v>32</v>
      </c>
      <c r="C68">
        <v>5</v>
      </c>
      <c r="D68">
        <v>29</v>
      </c>
      <c r="E68">
        <v>4</v>
      </c>
      <c r="F68">
        <v>33</v>
      </c>
      <c r="G68">
        <v>4</v>
      </c>
      <c r="H68" t="s">
        <v>61</v>
      </c>
      <c r="I68">
        <v>49</v>
      </c>
      <c r="J68">
        <v>2</v>
      </c>
    </row>
    <row r="69" spans="1:10" ht="12.75">
      <c r="A69" t="s">
        <v>56</v>
      </c>
      <c r="B69">
        <v>40</v>
      </c>
      <c r="C69">
        <v>5</v>
      </c>
      <c r="D69">
        <v>37</v>
      </c>
      <c r="E69">
        <v>4</v>
      </c>
      <c r="F69">
        <v>41</v>
      </c>
      <c r="G69">
        <v>4</v>
      </c>
      <c r="H69" t="s">
        <v>61</v>
      </c>
      <c r="I69">
        <v>51</v>
      </c>
      <c r="J69">
        <v>2</v>
      </c>
    </row>
    <row r="70" spans="1:10" ht="12.75">
      <c r="A70" t="s">
        <v>56</v>
      </c>
      <c r="B70">
        <v>48</v>
      </c>
      <c r="C70">
        <v>5</v>
      </c>
      <c r="D70">
        <v>45</v>
      </c>
      <c r="E70">
        <v>4</v>
      </c>
      <c r="F70">
        <v>49</v>
      </c>
      <c r="G70">
        <v>4</v>
      </c>
      <c r="H70" t="s">
        <v>61</v>
      </c>
      <c r="I70">
        <v>53</v>
      </c>
      <c r="J70">
        <v>2</v>
      </c>
    </row>
    <row r="71" spans="1:10" ht="12.75">
      <c r="A71" t="s">
        <v>56</v>
      </c>
      <c r="B71">
        <v>56</v>
      </c>
      <c r="C71">
        <v>5</v>
      </c>
      <c r="D71">
        <v>53</v>
      </c>
      <c r="E71">
        <v>4</v>
      </c>
      <c r="F71">
        <v>57</v>
      </c>
      <c r="G71">
        <v>4</v>
      </c>
      <c r="H71" t="s">
        <v>61</v>
      </c>
      <c r="I71">
        <v>55</v>
      </c>
      <c r="J71">
        <v>2</v>
      </c>
    </row>
    <row r="72" spans="1:10" ht="12.75">
      <c r="A72" s="8" t="s">
        <v>56</v>
      </c>
      <c r="B72" s="8">
        <v>64</v>
      </c>
      <c r="C72" s="8">
        <v>5</v>
      </c>
      <c r="D72" s="8">
        <v>61</v>
      </c>
      <c r="E72" s="8">
        <v>4</v>
      </c>
      <c r="F72" s="8">
        <v>65</v>
      </c>
      <c r="G72" s="8">
        <v>4</v>
      </c>
      <c r="H72" s="8" t="s">
        <v>61</v>
      </c>
      <c r="I72" s="8">
        <v>57</v>
      </c>
      <c r="J72" s="8">
        <v>2</v>
      </c>
    </row>
    <row r="73" spans="1:10" ht="12.75">
      <c r="A73" t="s">
        <v>56</v>
      </c>
      <c r="B73">
        <v>6</v>
      </c>
      <c r="C73">
        <v>6</v>
      </c>
      <c r="D73">
        <v>3</v>
      </c>
      <c r="E73">
        <v>5</v>
      </c>
      <c r="F73">
        <v>7</v>
      </c>
      <c r="G73">
        <v>5</v>
      </c>
      <c r="H73" t="s">
        <v>61</v>
      </c>
      <c r="I73">
        <v>19</v>
      </c>
      <c r="J73">
        <v>2</v>
      </c>
    </row>
    <row r="74" spans="1:10" ht="12.75">
      <c r="A74" t="s">
        <v>56</v>
      </c>
      <c r="B74">
        <v>14</v>
      </c>
      <c r="C74">
        <v>6</v>
      </c>
      <c r="D74">
        <v>11</v>
      </c>
      <c r="E74">
        <v>5</v>
      </c>
      <c r="F74">
        <v>15</v>
      </c>
      <c r="G74">
        <v>5</v>
      </c>
      <c r="H74" t="s">
        <v>61</v>
      </c>
      <c r="I74">
        <v>21</v>
      </c>
      <c r="J74">
        <v>2</v>
      </c>
    </row>
    <row r="75" spans="1:10" ht="12.75">
      <c r="A75" t="s">
        <v>56</v>
      </c>
      <c r="B75">
        <v>22</v>
      </c>
      <c r="C75">
        <v>6</v>
      </c>
      <c r="D75">
        <v>19</v>
      </c>
      <c r="E75">
        <v>5</v>
      </c>
      <c r="F75">
        <v>23</v>
      </c>
      <c r="G75">
        <v>5</v>
      </c>
      <c r="H75" t="s">
        <v>61</v>
      </c>
      <c r="I75">
        <v>23</v>
      </c>
      <c r="J75">
        <v>2</v>
      </c>
    </row>
    <row r="76" spans="1:10" ht="12.75">
      <c r="A76" t="s">
        <v>56</v>
      </c>
      <c r="B76">
        <v>30</v>
      </c>
      <c r="C76">
        <v>6</v>
      </c>
      <c r="D76">
        <v>27</v>
      </c>
      <c r="E76">
        <v>5</v>
      </c>
      <c r="F76">
        <v>31</v>
      </c>
      <c r="G76">
        <v>5</v>
      </c>
      <c r="H76" t="s">
        <v>61</v>
      </c>
      <c r="I76">
        <v>25</v>
      </c>
      <c r="J76">
        <v>2</v>
      </c>
    </row>
    <row r="77" spans="1:10" ht="12.75">
      <c r="A77" t="s">
        <v>56</v>
      </c>
      <c r="B77">
        <v>38</v>
      </c>
      <c r="C77">
        <v>6</v>
      </c>
      <c r="D77">
        <v>35</v>
      </c>
      <c r="E77">
        <v>5</v>
      </c>
      <c r="F77">
        <v>39</v>
      </c>
      <c r="G77">
        <v>5</v>
      </c>
      <c r="H77" t="s">
        <v>61</v>
      </c>
      <c r="I77">
        <v>27</v>
      </c>
      <c r="J77">
        <v>2</v>
      </c>
    </row>
    <row r="78" spans="1:10" ht="12.75">
      <c r="A78" t="s">
        <v>56</v>
      </c>
      <c r="B78">
        <v>46</v>
      </c>
      <c r="C78">
        <v>6</v>
      </c>
      <c r="D78">
        <v>43</v>
      </c>
      <c r="E78">
        <v>5</v>
      </c>
      <c r="F78">
        <v>47</v>
      </c>
      <c r="G78">
        <v>5</v>
      </c>
      <c r="H78" t="s">
        <v>61</v>
      </c>
      <c r="I78">
        <v>29</v>
      </c>
      <c r="J78">
        <v>2</v>
      </c>
    </row>
    <row r="79" spans="1:10" ht="12.75">
      <c r="A79" t="s">
        <v>56</v>
      </c>
      <c r="B79">
        <v>54</v>
      </c>
      <c r="C79">
        <v>6</v>
      </c>
      <c r="D79">
        <v>51</v>
      </c>
      <c r="E79">
        <v>5</v>
      </c>
      <c r="F79">
        <v>55</v>
      </c>
      <c r="G79">
        <v>5</v>
      </c>
      <c r="H79" t="s">
        <v>61</v>
      </c>
      <c r="I79">
        <v>31</v>
      </c>
      <c r="J79">
        <v>2</v>
      </c>
    </row>
    <row r="80" spans="1:10" ht="12.75">
      <c r="A80" s="8" t="s">
        <v>56</v>
      </c>
      <c r="B80" s="8">
        <v>62</v>
      </c>
      <c r="C80" s="8">
        <v>6</v>
      </c>
      <c r="D80" s="8">
        <v>59</v>
      </c>
      <c r="E80" s="8">
        <v>5</v>
      </c>
      <c r="F80" s="8">
        <v>63</v>
      </c>
      <c r="G80" s="8">
        <v>5</v>
      </c>
      <c r="H80" s="8" t="s">
        <v>61</v>
      </c>
      <c r="I80" s="8">
        <v>33</v>
      </c>
      <c r="J80" s="8">
        <v>2</v>
      </c>
    </row>
    <row r="81" spans="1:10" ht="12.75">
      <c r="A81" t="s">
        <v>56</v>
      </c>
      <c r="B81">
        <v>10</v>
      </c>
      <c r="C81">
        <v>7</v>
      </c>
      <c r="D81">
        <v>5</v>
      </c>
      <c r="E81">
        <v>6</v>
      </c>
      <c r="F81">
        <v>13</v>
      </c>
      <c r="G81">
        <v>6</v>
      </c>
      <c r="H81" t="s">
        <v>61</v>
      </c>
      <c r="I81">
        <v>11</v>
      </c>
      <c r="J81">
        <v>2</v>
      </c>
    </row>
    <row r="82" spans="1:10" ht="12.75">
      <c r="A82" t="s">
        <v>56</v>
      </c>
      <c r="B82">
        <v>26</v>
      </c>
      <c r="C82">
        <v>7</v>
      </c>
      <c r="D82">
        <v>21</v>
      </c>
      <c r="E82">
        <v>6</v>
      </c>
      <c r="F82">
        <v>29</v>
      </c>
      <c r="G82">
        <v>6</v>
      </c>
      <c r="H82" t="s">
        <v>61</v>
      </c>
      <c r="I82">
        <v>13</v>
      </c>
      <c r="J82">
        <v>2</v>
      </c>
    </row>
    <row r="83" spans="1:10" ht="12.75">
      <c r="A83" t="s">
        <v>56</v>
      </c>
      <c r="B83">
        <v>42</v>
      </c>
      <c r="C83">
        <v>7</v>
      </c>
      <c r="D83">
        <v>37</v>
      </c>
      <c r="E83">
        <v>6</v>
      </c>
      <c r="F83">
        <v>45</v>
      </c>
      <c r="G83">
        <v>6</v>
      </c>
      <c r="H83" t="s">
        <v>61</v>
      </c>
      <c r="I83">
        <v>15</v>
      </c>
      <c r="J83">
        <v>2</v>
      </c>
    </row>
    <row r="84" spans="1:10" ht="12.75">
      <c r="A84" s="8" t="s">
        <v>56</v>
      </c>
      <c r="B84" s="8">
        <v>58</v>
      </c>
      <c r="C84" s="8">
        <v>7</v>
      </c>
      <c r="D84" s="8">
        <v>53</v>
      </c>
      <c r="E84" s="8">
        <v>6</v>
      </c>
      <c r="F84" s="8">
        <v>61</v>
      </c>
      <c r="G84" s="8">
        <v>6</v>
      </c>
      <c r="H84" s="8" t="s">
        <v>61</v>
      </c>
      <c r="I84" s="8">
        <v>17</v>
      </c>
      <c r="J84" s="8">
        <v>2</v>
      </c>
    </row>
    <row r="85" spans="1:10" ht="12.75">
      <c r="A85" t="s">
        <v>56</v>
      </c>
      <c r="B85">
        <v>7</v>
      </c>
      <c r="C85">
        <v>8</v>
      </c>
      <c r="D85">
        <v>3</v>
      </c>
      <c r="E85">
        <v>7</v>
      </c>
      <c r="F85">
        <v>9</v>
      </c>
      <c r="G85">
        <v>7</v>
      </c>
      <c r="H85" t="s">
        <v>61</v>
      </c>
      <c r="I85">
        <v>3</v>
      </c>
      <c r="J85">
        <v>2</v>
      </c>
    </row>
    <row r="86" spans="1:10" ht="12.75">
      <c r="A86" t="s">
        <v>56</v>
      </c>
      <c r="B86">
        <v>23</v>
      </c>
      <c r="C86">
        <v>8</v>
      </c>
      <c r="D86">
        <v>19</v>
      </c>
      <c r="E86">
        <v>7</v>
      </c>
      <c r="F86">
        <v>25</v>
      </c>
      <c r="G86">
        <v>7</v>
      </c>
      <c r="H86" t="s">
        <v>61</v>
      </c>
      <c r="I86">
        <v>5</v>
      </c>
      <c r="J86">
        <v>2</v>
      </c>
    </row>
    <row r="87" spans="1:10" ht="12.75">
      <c r="A87" t="s">
        <v>56</v>
      </c>
      <c r="B87">
        <v>39</v>
      </c>
      <c r="C87">
        <v>8</v>
      </c>
      <c r="D87">
        <v>35</v>
      </c>
      <c r="E87">
        <v>7</v>
      </c>
      <c r="F87">
        <v>41</v>
      </c>
      <c r="G87">
        <v>7</v>
      </c>
      <c r="H87" t="s">
        <v>61</v>
      </c>
      <c r="I87">
        <v>7</v>
      </c>
      <c r="J87">
        <v>2</v>
      </c>
    </row>
    <row r="88" spans="1:10" ht="12.75">
      <c r="A88" s="8" t="s">
        <v>56</v>
      </c>
      <c r="B88" s="8">
        <v>55</v>
      </c>
      <c r="C88" s="8">
        <v>8</v>
      </c>
      <c r="D88" s="8">
        <v>51</v>
      </c>
      <c r="E88" s="8">
        <v>7</v>
      </c>
      <c r="F88" s="8">
        <v>57</v>
      </c>
      <c r="G88" s="8">
        <v>7</v>
      </c>
      <c r="H88" s="8" t="s">
        <v>61</v>
      </c>
      <c r="I88" s="8">
        <v>9</v>
      </c>
      <c r="J88" s="8">
        <v>2</v>
      </c>
    </row>
    <row r="89" spans="1:13" ht="12.75">
      <c r="A89" t="s">
        <v>56</v>
      </c>
      <c r="B89">
        <v>15</v>
      </c>
      <c r="C89">
        <v>8</v>
      </c>
      <c r="D89">
        <v>6</v>
      </c>
      <c r="E89">
        <v>8</v>
      </c>
      <c r="F89">
        <v>22</v>
      </c>
      <c r="G89">
        <v>8</v>
      </c>
      <c r="H89" t="s">
        <v>61</v>
      </c>
      <c r="I89">
        <v>3</v>
      </c>
      <c r="J89">
        <v>7</v>
      </c>
      <c r="K89" t="s">
        <v>55</v>
      </c>
      <c r="L89">
        <v>12</v>
      </c>
      <c r="M89">
        <v>10</v>
      </c>
    </row>
    <row r="90" spans="1:13" ht="12.75">
      <c r="A90" s="8" t="s">
        <v>56</v>
      </c>
      <c r="B90" s="8">
        <v>47</v>
      </c>
      <c r="C90" s="8">
        <v>8</v>
      </c>
      <c r="D90" s="8">
        <v>38</v>
      </c>
      <c r="E90" s="8">
        <v>8</v>
      </c>
      <c r="F90" s="8">
        <v>54</v>
      </c>
      <c r="G90" s="8">
        <v>8</v>
      </c>
      <c r="H90" s="8" t="s">
        <v>61</v>
      </c>
      <c r="I90" s="8">
        <v>5</v>
      </c>
      <c r="J90" s="8">
        <v>7</v>
      </c>
      <c r="K90" s="8" t="s">
        <v>55</v>
      </c>
      <c r="L90" s="8">
        <v>8</v>
      </c>
      <c r="M90" s="8">
        <v>10</v>
      </c>
    </row>
    <row r="91" spans="1:10" ht="12.75">
      <c r="A91" t="s">
        <v>55</v>
      </c>
      <c r="B91">
        <v>8</v>
      </c>
      <c r="C91">
        <v>11</v>
      </c>
      <c r="D91">
        <v>6</v>
      </c>
      <c r="E91">
        <v>10</v>
      </c>
      <c r="F91">
        <v>8</v>
      </c>
      <c r="G91">
        <v>10</v>
      </c>
      <c r="H91" t="s">
        <v>55</v>
      </c>
      <c r="I91">
        <v>67</v>
      </c>
      <c r="J91">
        <v>10</v>
      </c>
    </row>
    <row r="92" spans="1:10" ht="12.75">
      <c r="A92" t="s">
        <v>55</v>
      </c>
      <c r="B92">
        <v>12</v>
      </c>
      <c r="C92">
        <v>11</v>
      </c>
      <c r="D92">
        <v>10</v>
      </c>
      <c r="E92">
        <v>10</v>
      </c>
      <c r="F92">
        <v>12</v>
      </c>
      <c r="G92">
        <v>10</v>
      </c>
      <c r="H92" t="s">
        <v>55</v>
      </c>
      <c r="I92">
        <v>69</v>
      </c>
      <c r="J92">
        <v>10</v>
      </c>
    </row>
    <row r="93" spans="1:7" ht="12.75">
      <c r="A93" t="s">
        <v>55</v>
      </c>
      <c r="B93">
        <v>10</v>
      </c>
      <c r="C93">
        <v>13</v>
      </c>
      <c r="D93">
        <v>7</v>
      </c>
      <c r="E93">
        <v>11</v>
      </c>
      <c r="F93">
        <v>11</v>
      </c>
      <c r="G93">
        <v>11</v>
      </c>
    </row>
    <row r="94" spans="1:7" ht="12.75">
      <c r="A94" s="8" t="s">
        <v>55</v>
      </c>
      <c r="B94" s="8">
        <v>69</v>
      </c>
      <c r="C94" s="8">
        <v>11</v>
      </c>
      <c r="D94" s="8">
        <v>67</v>
      </c>
      <c r="E94" s="8">
        <v>10</v>
      </c>
      <c r="F94" s="8">
        <v>69</v>
      </c>
      <c r="G94" s="8">
        <v>10</v>
      </c>
    </row>
    <row r="95" spans="1:10" ht="12.75">
      <c r="A95" t="s">
        <v>61</v>
      </c>
      <c r="B95">
        <v>5</v>
      </c>
      <c r="C95">
        <v>3</v>
      </c>
      <c r="D95">
        <v>3</v>
      </c>
      <c r="E95">
        <v>2</v>
      </c>
      <c r="F95">
        <v>5</v>
      </c>
      <c r="G95">
        <v>2</v>
      </c>
      <c r="H95" t="s">
        <v>61</v>
      </c>
      <c r="I95">
        <v>9</v>
      </c>
      <c r="J95">
        <v>7</v>
      </c>
    </row>
    <row r="96" spans="1:10" ht="12.75">
      <c r="A96" t="s">
        <v>61</v>
      </c>
      <c r="B96">
        <v>9</v>
      </c>
      <c r="C96">
        <v>3</v>
      </c>
      <c r="D96">
        <v>7</v>
      </c>
      <c r="E96">
        <v>2</v>
      </c>
      <c r="F96">
        <v>9</v>
      </c>
      <c r="G96">
        <v>2</v>
      </c>
      <c r="H96" t="s">
        <v>61</v>
      </c>
      <c r="I96">
        <v>11</v>
      </c>
      <c r="J96">
        <v>7</v>
      </c>
    </row>
    <row r="97" spans="1:10" ht="12.75">
      <c r="A97" t="s">
        <v>61</v>
      </c>
      <c r="B97">
        <v>13</v>
      </c>
      <c r="C97">
        <v>3</v>
      </c>
      <c r="D97">
        <v>11</v>
      </c>
      <c r="E97">
        <v>2</v>
      </c>
      <c r="F97">
        <v>13</v>
      </c>
      <c r="G97">
        <v>2</v>
      </c>
      <c r="H97" t="s">
        <v>61</v>
      </c>
      <c r="I97">
        <v>15</v>
      </c>
      <c r="J97">
        <v>7</v>
      </c>
    </row>
    <row r="98" spans="1:10" ht="12.75">
      <c r="A98" t="s">
        <v>61</v>
      </c>
      <c r="B98">
        <v>17</v>
      </c>
      <c r="C98">
        <v>3</v>
      </c>
      <c r="D98">
        <v>15</v>
      </c>
      <c r="E98">
        <v>2</v>
      </c>
      <c r="F98">
        <v>17</v>
      </c>
      <c r="G98">
        <v>2</v>
      </c>
      <c r="H98" t="s">
        <v>61</v>
      </c>
      <c r="I98">
        <v>17</v>
      </c>
      <c r="J98">
        <v>7</v>
      </c>
    </row>
    <row r="99" spans="1:10" ht="12.75">
      <c r="A99" t="s">
        <v>61</v>
      </c>
      <c r="B99">
        <v>21</v>
      </c>
      <c r="C99">
        <v>3</v>
      </c>
      <c r="D99">
        <v>19</v>
      </c>
      <c r="E99">
        <v>2</v>
      </c>
      <c r="F99">
        <v>21</v>
      </c>
      <c r="G99">
        <v>2</v>
      </c>
      <c r="H99" t="s">
        <v>61</v>
      </c>
      <c r="I99">
        <v>35</v>
      </c>
      <c r="J99">
        <v>2</v>
      </c>
    </row>
    <row r="100" spans="1:10" ht="12.75">
      <c r="A100" t="s">
        <v>61</v>
      </c>
      <c r="B100">
        <v>25</v>
      </c>
      <c r="C100">
        <v>3</v>
      </c>
      <c r="D100">
        <v>23</v>
      </c>
      <c r="E100">
        <v>2</v>
      </c>
      <c r="F100">
        <v>25</v>
      </c>
      <c r="G100">
        <v>2</v>
      </c>
      <c r="H100" t="s">
        <v>61</v>
      </c>
      <c r="I100">
        <v>37</v>
      </c>
      <c r="J100">
        <v>2</v>
      </c>
    </row>
    <row r="101" spans="1:10" ht="12.75">
      <c r="A101" t="s">
        <v>61</v>
      </c>
      <c r="B101">
        <v>29</v>
      </c>
      <c r="C101">
        <v>3</v>
      </c>
      <c r="D101">
        <v>27</v>
      </c>
      <c r="E101">
        <v>2</v>
      </c>
      <c r="F101">
        <v>29</v>
      </c>
      <c r="G101">
        <v>2</v>
      </c>
      <c r="H101" t="s">
        <v>61</v>
      </c>
      <c r="I101">
        <v>39</v>
      </c>
      <c r="J101">
        <v>2</v>
      </c>
    </row>
    <row r="102" spans="1:10" ht="12.75">
      <c r="A102" t="s">
        <v>61</v>
      </c>
      <c r="B102">
        <v>33</v>
      </c>
      <c r="C102">
        <v>3</v>
      </c>
      <c r="D102">
        <v>31</v>
      </c>
      <c r="E102">
        <v>2</v>
      </c>
      <c r="F102">
        <v>33</v>
      </c>
      <c r="G102">
        <v>2</v>
      </c>
      <c r="H102" t="s">
        <v>61</v>
      </c>
      <c r="I102">
        <v>41</v>
      </c>
      <c r="J102">
        <v>2</v>
      </c>
    </row>
    <row r="103" spans="1:10" ht="12.75">
      <c r="A103" t="s">
        <v>61</v>
      </c>
      <c r="B103">
        <v>37</v>
      </c>
      <c r="C103">
        <v>3</v>
      </c>
      <c r="D103">
        <v>35</v>
      </c>
      <c r="E103">
        <v>2</v>
      </c>
      <c r="F103">
        <v>37</v>
      </c>
      <c r="G103">
        <v>2</v>
      </c>
      <c r="H103" t="s">
        <v>61</v>
      </c>
      <c r="I103">
        <v>36</v>
      </c>
      <c r="J103">
        <v>7</v>
      </c>
    </row>
    <row r="104" spans="1:10" ht="12.75">
      <c r="A104" t="s">
        <v>61</v>
      </c>
      <c r="B104">
        <v>41</v>
      </c>
      <c r="C104">
        <v>3</v>
      </c>
      <c r="D104">
        <v>39</v>
      </c>
      <c r="E104">
        <v>2</v>
      </c>
      <c r="F104">
        <v>41</v>
      </c>
      <c r="G104">
        <v>2</v>
      </c>
      <c r="H104" t="s">
        <v>61</v>
      </c>
      <c r="I104">
        <v>38</v>
      </c>
      <c r="J104">
        <v>7</v>
      </c>
    </row>
    <row r="105" spans="1:10" ht="12.75">
      <c r="A105" t="s">
        <v>61</v>
      </c>
      <c r="B105">
        <v>45</v>
      </c>
      <c r="C105">
        <v>3</v>
      </c>
      <c r="D105">
        <v>43</v>
      </c>
      <c r="E105">
        <v>2</v>
      </c>
      <c r="F105">
        <v>45</v>
      </c>
      <c r="G105">
        <v>2</v>
      </c>
      <c r="H105" t="s">
        <v>61</v>
      </c>
      <c r="I105">
        <v>59</v>
      </c>
      <c r="J105">
        <v>2</v>
      </c>
    </row>
    <row r="106" spans="1:10" ht="12.75">
      <c r="A106" t="s">
        <v>61</v>
      </c>
      <c r="B106">
        <v>49</v>
      </c>
      <c r="C106">
        <v>3</v>
      </c>
      <c r="D106">
        <v>47</v>
      </c>
      <c r="E106">
        <v>2</v>
      </c>
      <c r="F106">
        <v>49</v>
      </c>
      <c r="G106">
        <v>2</v>
      </c>
      <c r="H106" t="s">
        <v>61</v>
      </c>
      <c r="I106">
        <v>61</v>
      </c>
      <c r="J106">
        <v>2</v>
      </c>
    </row>
    <row r="107" spans="1:10" ht="12.75">
      <c r="A107" t="s">
        <v>61</v>
      </c>
      <c r="B107">
        <v>53</v>
      </c>
      <c r="C107">
        <v>3</v>
      </c>
      <c r="D107">
        <v>51</v>
      </c>
      <c r="E107">
        <v>2</v>
      </c>
      <c r="F107">
        <v>53</v>
      </c>
      <c r="G107">
        <v>2</v>
      </c>
      <c r="H107" t="s">
        <v>61</v>
      </c>
      <c r="I107">
        <v>63</v>
      </c>
      <c r="J107">
        <v>2</v>
      </c>
    </row>
    <row r="108" spans="1:10" ht="12.75">
      <c r="A108" t="s">
        <v>61</v>
      </c>
      <c r="B108">
        <v>57</v>
      </c>
      <c r="C108">
        <v>3</v>
      </c>
      <c r="D108">
        <v>55</v>
      </c>
      <c r="E108">
        <v>2</v>
      </c>
      <c r="F108">
        <v>57</v>
      </c>
      <c r="G108">
        <v>2</v>
      </c>
      <c r="H108" t="s">
        <v>61</v>
      </c>
      <c r="I108">
        <v>65</v>
      </c>
      <c r="J108">
        <v>2</v>
      </c>
    </row>
    <row r="109" spans="1:10" ht="12.75">
      <c r="A109" t="s">
        <v>61</v>
      </c>
      <c r="B109">
        <v>61</v>
      </c>
      <c r="C109">
        <v>3</v>
      </c>
      <c r="D109">
        <v>59</v>
      </c>
      <c r="E109">
        <v>2</v>
      </c>
      <c r="F109">
        <v>61</v>
      </c>
      <c r="G109">
        <v>2</v>
      </c>
      <c r="H109" t="s">
        <v>61</v>
      </c>
      <c r="I109">
        <v>60</v>
      </c>
      <c r="J109">
        <v>7</v>
      </c>
    </row>
    <row r="110" spans="1:10" ht="12.75">
      <c r="A110" s="8" t="s">
        <v>61</v>
      </c>
      <c r="B110" s="8">
        <v>65</v>
      </c>
      <c r="C110" s="8">
        <v>3</v>
      </c>
      <c r="D110" s="8">
        <v>63</v>
      </c>
      <c r="E110" s="8">
        <v>2</v>
      </c>
      <c r="F110" s="8">
        <v>65</v>
      </c>
      <c r="G110" s="8">
        <v>2</v>
      </c>
      <c r="H110" s="8" t="s">
        <v>61</v>
      </c>
      <c r="I110" s="8">
        <v>62</v>
      </c>
      <c r="J110" s="8">
        <v>7</v>
      </c>
    </row>
    <row r="111" spans="1:7" ht="12.75">
      <c r="A111" t="s">
        <v>61</v>
      </c>
      <c r="B111">
        <v>7</v>
      </c>
      <c r="C111">
        <v>4</v>
      </c>
      <c r="D111">
        <v>4</v>
      </c>
      <c r="E111">
        <v>3</v>
      </c>
      <c r="F111">
        <v>8</v>
      </c>
      <c r="G111">
        <v>3</v>
      </c>
    </row>
    <row r="112" spans="1:7" ht="12.75">
      <c r="A112" t="s">
        <v>61</v>
      </c>
      <c r="B112">
        <v>15</v>
      </c>
      <c r="C112">
        <v>4</v>
      </c>
      <c r="D112">
        <v>12</v>
      </c>
      <c r="E112">
        <v>3</v>
      </c>
      <c r="F112">
        <v>16</v>
      </c>
      <c r="G112">
        <v>3</v>
      </c>
    </row>
    <row r="113" spans="1:7" ht="12.75">
      <c r="A113" t="s">
        <v>61</v>
      </c>
      <c r="B113">
        <v>39</v>
      </c>
      <c r="C113">
        <v>4</v>
      </c>
      <c r="D113">
        <v>36</v>
      </c>
      <c r="E113">
        <v>3</v>
      </c>
      <c r="F113">
        <v>40</v>
      </c>
      <c r="G113">
        <v>3</v>
      </c>
    </row>
    <row r="114" spans="1:7" ht="12.75">
      <c r="A114" s="8" t="s">
        <v>61</v>
      </c>
      <c r="B114" s="8">
        <v>63</v>
      </c>
      <c r="C114" s="8">
        <v>4</v>
      </c>
      <c r="D114" s="8">
        <v>60</v>
      </c>
      <c r="E114" s="8">
        <v>3</v>
      </c>
      <c r="F114" s="8">
        <v>64</v>
      </c>
      <c r="G114" s="8">
        <v>3</v>
      </c>
    </row>
    <row r="115" spans="1:10" ht="12.75">
      <c r="A115" t="s">
        <v>61</v>
      </c>
      <c r="B115">
        <v>23</v>
      </c>
      <c r="C115">
        <v>4</v>
      </c>
      <c r="D115">
        <v>20</v>
      </c>
      <c r="E115">
        <v>3</v>
      </c>
      <c r="F115">
        <v>24</v>
      </c>
      <c r="G115">
        <v>3</v>
      </c>
      <c r="H115" t="s">
        <v>61</v>
      </c>
      <c r="I115">
        <v>30</v>
      </c>
      <c r="J115">
        <v>7</v>
      </c>
    </row>
    <row r="116" spans="1:10" ht="12.75">
      <c r="A116" t="s">
        <v>61</v>
      </c>
      <c r="B116">
        <v>31</v>
      </c>
      <c r="C116">
        <v>4</v>
      </c>
      <c r="D116">
        <v>28</v>
      </c>
      <c r="E116">
        <v>3</v>
      </c>
      <c r="F116">
        <v>32</v>
      </c>
      <c r="G116">
        <v>3</v>
      </c>
      <c r="H116" t="s">
        <v>61</v>
      </c>
      <c r="I116">
        <v>32</v>
      </c>
      <c r="J116">
        <v>7</v>
      </c>
    </row>
    <row r="117" spans="1:10" ht="12.75">
      <c r="A117" t="s">
        <v>61</v>
      </c>
      <c r="B117">
        <v>47</v>
      </c>
      <c r="C117">
        <v>4</v>
      </c>
      <c r="D117">
        <v>44</v>
      </c>
      <c r="E117">
        <v>3</v>
      </c>
      <c r="F117">
        <v>48</v>
      </c>
      <c r="G117">
        <v>3</v>
      </c>
      <c r="H117" t="s">
        <v>61</v>
      </c>
      <c r="I117">
        <v>42</v>
      </c>
      <c r="J117">
        <v>7</v>
      </c>
    </row>
    <row r="118" spans="1:10" ht="12.75">
      <c r="A118" s="8" t="s">
        <v>61</v>
      </c>
      <c r="B118" s="8">
        <v>55</v>
      </c>
      <c r="C118" s="8">
        <v>4</v>
      </c>
      <c r="D118" s="8">
        <v>52</v>
      </c>
      <c r="E118" s="8">
        <v>3</v>
      </c>
      <c r="F118" s="8">
        <v>56</v>
      </c>
      <c r="G118" s="8">
        <v>3</v>
      </c>
      <c r="H118" s="8" t="s">
        <v>61</v>
      </c>
      <c r="I118" s="8">
        <v>44</v>
      </c>
      <c r="J118" s="8">
        <v>7</v>
      </c>
    </row>
    <row r="119" spans="1:7" ht="12.75">
      <c r="A119" t="s">
        <v>61</v>
      </c>
      <c r="B119">
        <v>27</v>
      </c>
      <c r="C119">
        <v>5</v>
      </c>
      <c r="D119">
        <v>22</v>
      </c>
      <c r="E119">
        <v>4</v>
      </c>
      <c r="F119">
        <v>30</v>
      </c>
      <c r="G119">
        <v>4</v>
      </c>
    </row>
    <row r="120" spans="1:7" ht="12.75">
      <c r="A120" s="8" t="s">
        <v>61</v>
      </c>
      <c r="B120" s="8">
        <v>51</v>
      </c>
      <c r="C120" s="8">
        <v>5</v>
      </c>
      <c r="D120" s="8">
        <v>46</v>
      </c>
      <c r="E120" s="8">
        <v>4</v>
      </c>
      <c r="F120" s="8">
        <v>54</v>
      </c>
      <c r="G120" s="8">
        <v>4</v>
      </c>
    </row>
    <row r="121" spans="1:7" ht="12.75">
      <c r="A121" t="s">
        <v>61</v>
      </c>
      <c r="B121">
        <v>5</v>
      </c>
      <c r="C121">
        <v>8</v>
      </c>
      <c r="D121">
        <v>3</v>
      </c>
      <c r="E121">
        <v>7</v>
      </c>
      <c r="F121">
        <v>5</v>
      </c>
      <c r="G121">
        <v>7</v>
      </c>
    </row>
    <row r="122" spans="1:7" ht="12.75">
      <c r="A122" t="s">
        <v>61</v>
      </c>
      <c r="B122">
        <v>11</v>
      </c>
      <c r="C122">
        <v>8</v>
      </c>
      <c r="D122">
        <v>9</v>
      </c>
      <c r="E122">
        <v>7</v>
      </c>
      <c r="F122">
        <v>11</v>
      </c>
      <c r="G122">
        <v>7</v>
      </c>
    </row>
    <row r="123" spans="1:7" ht="12.75">
      <c r="A123" t="s">
        <v>61</v>
      </c>
      <c r="B123">
        <v>17</v>
      </c>
      <c r="C123">
        <v>8</v>
      </c>
      <c r="D123">
        <v>15</v>
      </c>
      <c r="E123">
        <v>7</v>
      </c>
      <c r="F123">
        <v>17</v>
      </c>
      <c r="G123">
        <v>7</v>
      </c>
    </row>
    <row r="124" spans="1:7" ht="12.75">
      <c r="A124" t="s">
        <v>61</v>
      </c>
      <c r="B124">
        <v>32</v>
      </c>
      <c r="C124">
        <v>8</v>
      </c>
      <c r="D124">
        <v>30</v>
      </c>
      <c r="E124">
        <v>7</v>
      </c>
      <c r="F124">
        <v>32</v>
      </c>
      <c r="G124">
        <v>7</v>
      </c>
    </row>
    <row r="125" spans="1:7" ht="12.75">
      <c r="A125" t="s">
        <v>61</v>
      </c>
      <c r="B125">
        <v>38</v>
      </c>
      <c r="C125">
        <v>8</v>
      </c>
      <c r="D125">
        <v>36</v>
      </c>
      <c r="E125">
        <v>7</v>
      </c>
      <c r="F125">
        <v>38</v>
      </c>
      <c r="G125">
        <v>7</v>
      </c>
    </row>
    <row r="126" spans="1:7" ht="12.75">
      <c r="A126" t="s">
        <v>61</v>
      </c>
      <c r="B126">
        <v>44</v>
      </c>
      <c r="C126">
        <v>8</v>
      </c>
      <c r="D126">
        <v>42</v>
      </c>
      <c r="E126">
        <v>7</v>
      </c>
      <c r="F126">
        <v>44</v>
      </c>
      <c r="G126">
        <v>7</v>
      </c>
    </row>
    <row r="127" spans="1:7" ht="12.75">
      <c r="A127" s="8" t="s">
        <v>61</v>
      </c>
      <c r="B127" s="8">
        <v>62</v>
      </c>
      <c r="C127" s="8">
        <v>8</v>
      </c>
      <c r="D127" s="8">
        <v>60</v>
      </c>
      <c r="E127" s="8">
        <v>7</v>
      </c>
      <c r="F127" s="8">
        <v>62</v>
      </c>
      <c r="G127" s="8">
        <v>7</v>
      </c>
    </row>
    <row r="128" spans="1:10" ht="12.75">
      <c r="A128" t="s">
        <v>60</v>
      </c>
      <c r="B128">
        <v>4</v>
      </c>
      <c r="C128">
        <v>3</v>
      </c>
      <c r="D128">
        <v>2</v>
      </c>
      <c r="E128">
        <v>2</v>
      </c>
      <c r="F128">
        <v>4</v>
      </c>
      <c r="G128">
        <v>2</v>
      </c>
      <c r="H128" t="s">
        <v>60</v>
      </c>
      <c r="I128">
        <v>42</v>
      </c>
      <c r="J128">
        <v>2</v>
      </c>
    </row>
    <row r="129" spans="1:10" ht="12.75">
      <c r="A129" t="s">
        <v>60</v>
      </c>
      <c r="B129">
        <v>8</v>
      </c>
      <c r="C129">
        <v>3</v>
      </c>
      <c r="D129">
        <v>6</v>
      </c>
      <c r="E129">
        <v>2</v>
      </c>
      <c r="F129">
        <v>8</v>
      </c>
      <c r="G129">
        <v>2</v>
      </c>
      <c r="H129" t="s">
        <v>60</v>
      </c>
      <c r="I129">
        <v>44</v>
      </c>
      <c r="J129">
        <v>2</v>
      </c>
    </row>
    <row r="130" spans="1:10" ht="12.75">
      <c r="A130" t="s">
        <v>60</v>
      </c>
      <c r="B130">
        <v>12</v>
      </c>
      <c r="C130">
        <v>3</v>
      </c>
      <c r="D130">
        <v>10</v>
      </c>
      <c r="E130">
        <v>2</v>
      </c>
      <c r="F130">
        <v>12</v>
      </c>
      <c r="G130">
        <v>2</v>
      </c>
      <c r="H130" t="s">
        <v>60</v>
      </c>
      <c r="I130">
        <v>46</v>
      </c>
      <c r="J130">
        <v>2</v>
      </c>
    </row>
    <row r="131" spans="1:10" ht="12.75">
      <c r="A131" t="s">
        <v>60</v>
      </c>
      <c r="B131">
        <v>16</v>
      </c>
      <c r="C131">
        <v>3</v>
      </c>
      <c r="D131">
        <v>14</v>
      </c>
      <c r="E131">
        <v>2</v>
      </c>
      <c r="F131">
        <v>16</v>
      </c>
      <c r="G131">
        <v>2</v>
      </c>
      <c r="H131" t="s">
        <v>60</v>
      </c>
      <c r="I131">
        <v>48</v>
      </c>
      <c r="J131">
        <v>2</v>
      </c>
    </row>
    <row r="132" spans="1:10" ht="12.75">
      <c r="A132" t="s">
        <v>60</v>
      </c>
      <c r="B132">
        <v>20</v>
      </c>
      <c r="C132">
        <v>3</v>
      </c>
      <c r="D132">
        <v>18</v>
      </c>
      <c r="E132">
        <v>2</v>
      </c>
      <c r="F132">
        <v>20</v>
      </c>
      <c r="G132">
        <v>2</v>
      </c>
      <c r="H132" t="s">
        <v>60</v>
      </c>
      <c r="I132">
        <v>50</v>
      </c>
      <c r="J132">
        <v>2</v>
      </c>
    </row>
    <row r="133" spans="1:10" ht="12.75">
      <c r="A133" t="s">
        <v>60</v>
      </c>
      <c r="B133">
        <v>24</v>
      </c>
      <c r="C133">
        <v>3</v>
      </c>
      <c r="D133">
        <v>22</v>
      </c>
      <c r="E133">
        <v>2</v>
      </c>
      <c r="F133">
        <v>24</v>
      </c>
      <c r="G133">
        <v>2</v>
      </c>
      <c r="H133" t="s">
        <v>60</v>
      </c>
      <c r="I133">
        <v>52</v>
      </c>
      <c r="J133">
        <v>2</v>
      </c>
    </row>
    <row r="134" spans="1:10" ht="12.75">
      <c r="A134" t="s">
        <v>60</v>
      </c>
      <c r="B134">
        <f>B133+4</f>
        <v>28</v>
      </c>
      <c r="C134">
        <v>3</v>
      </c>
      <c r="D134">
        <f>B134-2</f>
        <v>26</v>
      </c>
      <c r="E134">
        <f>C134-1</f>
        <v>2</v>
      </c>
      <c r="F134">
        <f>B134+0</f>
        <v>28</v>
      </c>
      <c r="G134">
        <f>E134</f>
        <v>2</v>
      </c>
      <c r="H134" t="s">
        <v>60</v>
      </c>
      <c r="I134">
        <f>I133+2</f>
        <v>54</v>
      </c>
      <c r="J134">
        <f>E134</f>
        <v>2</v>
      </c>
    </row>
    <row r="135" spans="1:10" ht="12.75">
      <c r="A135" t="s">
        <v>60</v>
      </c>
      <c r="B135">
        <f>B134+4</f>
        <v>32</v>
      </c>
      <c r="C135">
        <v>3</v>
      </c>
      <c r="D135">
        <f>B135-2</f>
        <v>30</v>
      </c>
      <c r="E135">
        <f>C135-1</f>
        <v>2</v>
      </c>
      <c r="F135">
        <f>B135+0</f>
        <v>32</v>
      </c>
      <c r="G135">
        <f>E135</f>
        <v>2</v>
      </c>
      <c r="H135" t="s">
        <v>60</v>
      </c>
      <c r="I135">
        <f>I134+2</f>
        <v>56</v>
      </c>
      <c r="J135">
        <f>E135</f>
        <v>2</v>
      </c>
    </row>
    <row r="136" spans="1:10" ht="12.75">
      <c r="A136" t="s">
        <v>60</v>
      </c>
      <c r="B136">
        <v>36</v>
      </c>
      <c r="C136">
        <v>3</v>
      </c>
      <c r="D136">
        <v>34</v>
      </c>
      <c r="E136">
        <v>2</v>
      </c>
      <c r="F136">
        <v>36</v>
      </c>
      <c r="G136">
        <v>2</v>
      </c>
      <c r="H136" t="s">
        <v>60</v>
      </c>
      <c r="I136">
        <v>41</v>
      </c>
      <c r="J136">
        <v>5</v>
      </c>
    </row>
    <row r="137" spans="1:10" ht="12.75">
      <c r="A137" s="8" t="s">
        <v>60</v>
      </c>
      <c r="B137" s="8">
        <v>40</v>
      </c>
      <c r="C137" s="8">
        <v>3</v>
      </c>
      <c r="D137" s="8">
        <v>38</v>
      </c>
      <c r="E137" s="8">
        <v>2</v>
      </c>
      <c r="F137" s="8">
        <v>40</v>
      </c>
      <c r="G137" s="8">
        <v>2</v>
      </c>
      <c r="H137" s="8" t="s">
        <v>60</v>
      </c>
      <c r="I137" s="8">
        <v>43</v>
      </c>
      <c r="J137" s="8">
        <v>5</v>
      </c>
    </row>
    <row r="138" spans="1:10" ht="12.75">
      <c r="A138" t="s">
        <v>60</v>
      </c>
      <c r="B138">
        <v>6</v>
      </c>
      <c r="C138">
        <v>4</v>
      </c>
      <c r="D138">
        <f>B138-3</f>
        <v>3</v>
      </c>
      <c r="E138">
        <f aca="true" t="shared" si="1" ref="E138:E143">C138-1</f>
        <v>3</v>
      </c>
      <c r="F138">
        <f>B138+1</f>
        <v>7</v>
      </c>
      <c r="G138">
        <f aca="true" t="shared" si="2" ref="G138:G143">E138</f>
        <v>3</v>
      </c>
      <c r="H138" t="s">
        <v>60</v>
      </c>
      <c r="I138">
        <v>34</v>
      </c>
      <c r="J138">
        <v>2</v>
      </c>
    </row>
    <row r="139" spans="1:10" ht="12.75">
      <c r="A139" t="s">
        <v>60</v>
      </c>
      <c r="B139">
        <f>B138+8</f>
        <v>14</v>
      </c>
      <c r="C139">
        <v>4</v>
      </c>
      <c r="D139">
        <f>B139-3</f>
        <v>11</v>
      </c>
      <c r="E139">
        <f t="shared" si="1"/>
        <v>3</v>
      </c>
      <c r="F139">
        <f>B139+1</f>
        <v>15</v>
      </c>
      <c r="G139">
        <f t="shared" si="2"/>
        <v>3</v>
      </c>
      <c r="H139" t="s">
        <v>60</v>
      </c>
      <c r="I139">
        <f>I138+2</f>
        <v>36</v>
      </c>
      <c r="J139">
        <v>2</v>
      </c>
    </row>
    <row r="140" spans="1:10" ht="12.75">
      <c r="A140" t="s">
        <v>60</v>
      </c>
      <c r="B140">
        <f>B139+8</f>
        <v>22</v>
      </c>
      <c r="C140">
        <v>4</v>
      </c>
      <c r="D140">
        <f>B140-3</f>
        <v>19</v>
      </c>
      <c r="E140">
        <f t="shared" si="1"/>
        <v>3</v>
      </c>
      <c r="F140">
        <f>B140+1</f>
        <v>23</v>
      </c>
      <c r="G140">
        <f t="shared" si="2"/>
        <v>3</v>
      </c>
      <c r="H140" t="s">
        <v>60</v>
      </c>
      <c r="I140">
        <f>I139+2</f>
        <v>38</v>
      </c>
      <c r="J140">
        <v>2</v>
      </c>
    </row>
    <row r="141" spans="1:10" ht="12.75">
      <c r="A141" t="s">
        <v>60</v>
      </c>
      <c r="B141">
        <f>B140+8</f>
        <v>30</v>
      </c>
      <c r="C141">
        <v>4</v>
      </c>
      <c r="D141">
        <f>B141-3</f>
        <v>27</v>
      </c>
      <c r="E141">
        <f t="shared" si="1"/>
        <v>3</v>
      </c>
      <c r="F141">
        <f>B141+1</f>
        <v>31</v>
      </c>
      <c r="G141">
        <f t="shared" si="2"/>
        <v>3</v>
      </c>
      <c r="H141" t="s">
        <v>60</v>
      </c>
      <c r="I141">
        <f>I140+2</f>
        <v>40</v>
      </c>
      <c r="J141">
        <v>2</v>
      </c>
    </row>
    <row r="142" spans="1:10" ht="12.75">
      <c r="A142" t="s">
        <v>60</v>
      </c>
      <c r="B142">
        <v>44</v>
      </c>
      <c r="C142">
        <v>3</v>
      </c>
      <c r="D142">
        <f>B142-2</f>
        <v>42</v>
      </c>
      <c r="E142">
        <f t="shared" si="1"/>
        <v>2</v>
      </c>
      <c r="F142">
        <f>B142+0</f>
        <v>44</v>
      </c>
      <c r="G142">
        <f t="shared" si="2"/>
        <v>2</v>
      </c>
      <c r="H142" t="s">
        <v>60</v>
      </c>
      <c r="I142">
        <v>58</v>
      </c>
      <c r="J142">
        <v>2</v>
      </c>
    </row>
    <row r="143" spans="1:10" ht="12.75">
      <c r="A143" t="s">
        <v>60</v>
      </c>
      <c r="B143">
        <f>B142+4</f>
        <v>48</v>
      </c>
      <c r="C143">
        <v>3</v>
      </c>
      <c r="D143">
        <f>B143-2</f>
        <v>46</v>
      </c>
      <c r="E143">
        <f t="shared" si="1"/>
        <v>2</v>
      </c>
      <c r="F143">
        <f>B143+0</f>
        <v>48</v>
      </c>
      <c r="G143">
        <f t="shared" si="2"/>
        <v>2</v>
      </c>
      <c r="H143" t="s">
        <v>60</v>
      </c>
      <c r="I143">
        <f>I142+2</f>
        <v>60</v>
      </c>
      <c r="J143">
        <v>2</v>
      </c>
    </row>
    <row r="144" spans="1:10" ht="12.75">
      <c r="A144" t="s">
        <v>60</v>
      </c>
      <c r="B144">
        <f>B143+4</f>
        <v>52</v>
      </c>
      <c r="C144">
        <v>3</v>
      </c>
      <c r="D144">
        <f>B144-2</f>
        <v>50</v>
      </c>
      <c r="E144">
        <f>C144-1</f>
        <v>2</v>
      </c>
      <c r="F144">
        <f>B144+0</f>
        <v>52</v>
      </c>
      <c r="G144">
        <f>E144</f>
        <v>2</v>
      </c>
      <c r="H144" t="s">
        <v>60</v>
      </c>
      <c r="I144">
        <f>I143+2</f>
        <v>62</v>
      </c>
      <c r="J144">
        <v>2</v>
      </c>
    </row>
    <row r="145" spans="1:10" ht="12.75">
      <c r="A145" t="s">
        <v>60</v>
      </c>
      <c r="B145">
        <f>B144+4</f>
        <v>56</v>
      </c>
      <c r="C145">
        <v>3</v>
      </c>
      <c r="D145">
        <f>B145-2</f>
        <v>54</v>
      </c>
      <c r="E145">
        <f>C145-1</f>
        <v>2</v>
      </c>
      <c r="F145">
        <f>B145+0</f>
        <v>56</v>
      </c>
      <c r="G145">
        <f>E145</f>
        <v>2</v>
      </c>
      <c r="H145" t="s">
        <v>60</v>
      </c>
      <c r="I145">
        <f>I144+2</f>
        <v>64</v>
      </c>
      <c r="J145">
        <v>2</v>
      </c>
    </row>
    <row r="146" spans="1:10" ht="12.75">
      <c r="A146" t="s">
        <v>60</v>
      </c>
      <c r="B146">
        <v>60</v>
      </c>
      <c r="C146">
        <v>3</v>
      </c>
      <c r="D146">
        <v>58</v>
      </c>
      <c r="E146">
        <v>2</v>
      </c>
      <c r="F146">
        <v>60</v>
      </c>
      <c r="G146">
        <v>2</v>
      </c>
      <c r="H146" t="s">
        <v>60</v>
      </c>
      <c r="I146">
        <v>56</v>
      </c>
      <c r="J146">
        <v>5</v>
      </c>
    </row>
    <row r="147" spans="1:10" ht="12.75">
      <c r="A147" s="8" t="s">
        <v>60</v>
      </c>
      <c r="B147" s="8">
        <v>64</v>
      </c>
      <c r="C147" s="8">
        <v>3</v>
      </c>
      <c r="D147" s="8">
        <v>62</v>
      </c>
      <c r="E147" s="8">
        <v>2</v>
      </c>
      <c r="F147" s="8">
        <v>64</v>
      </c>
      <c r="G147" s="8">
        <v>2</v>
      </c>
      <c r="H147" s="8" t="s">
        <v>60</v>
      </c>
      <c r="I147" s="8">
        <v>58</v>
      </c>
      <c r="J147" s="8">
        <v>5</v>
      </c>
    </row>
    <row r="148" spans="1:7" ht="12.75">
      <c r="A148" t="s">
        <v>60</v>
      </c>
      <c r="B148">
        <v>38</v>
      </c>
      <c r="C148">
        <v>4</v>
      </c>
      <c r="D148">
        <v>35</v>
      </c>
      <c r="E148">
        <v>3</v>
      </c>
      <c r="F148">
        <v>39</v>
      </c>
      <c r="G148">
        <v>3</v>
      </c>
    </row>
    <row r="149" spans="1:7" ht="12.75">
      <c r="A149" t="s">
        <v>60</v>
      </c>
      <c r="B149">
        <v>62</v>
      </c>
      <c r="C149">
        <v>4</v>
      </c>
      <c r="D149">
        <v>59</v>
      </c>
      <c r="E149">
        <v>3</v>
      </c>
      <c r="F149">
        <v>63</v>
      </c>
      <c r="G149">
        <v>3</v>
      </c>
    </row>
    <row r="150" spans="1:10" ht="12.75">
      <c r="A150" t="s">
        <v>60</v>
      </c>
      <c r="B150">
        <v>46</v>
      </c>
      <c r="C150">
        <v>4</v>
      </c>
      <c r="D150">
        <v>43</v>
      </c>
      <c r="E150">
        <v>3</v>
      </c>
      <c r="F150">
        <v>47</v>
      </c>
      <c r="G150">
        <v>3</v>
      </c>
      <c r="H150" t="s">
        <v>60</v>
      </c>
      <c r="I150">
        <v>52</v>
      </c>
      <c r="J150">
        <v>6</v>
      </c>
    </row>
    <row r="151" spans="1:10" ht="12.75">
      <c r="A151" s="8" t="s">
        <v>60</v>
      </c>
      <c r="B151" s="8">
        <v>54</v>
      </c>
      <c r="C151" s="8">
        <v>4</v>
      </c>
      <c r="D151" s="8">
        <v>51</v>
      </c>
      <c r="E151" s="8">
        <v>3</v>
      </c>
      <c r="F151" s="8">
        <v>55</v>
      </c>
      <c r="G151" s="8">
        <v>3</v>
      </c>
      <c r="H151" s="8" t="s">
        <v>60</v>
      </c>
      <c r="I151" s="8">
        <v>54</v>
      </c>
      <c r="J151" s="8">
        <v>6</v>
      </c>
    </row>
    <row r="152" spans="1:10" ht="12.75">
      <c r="A152" t="s">
        <v>60</v>
      </c>
      <c r="B152">
        <v>10</v>
      </c>
      <c r="C152">
        <v>5</v>
      </c>
      <c r="D152">
        <f>B152-5</f>
        <v>5</v>
      </c>
      <c r="E152">
        <f>C152-1</f>
        <v>4</v>
      </c>
      <c r="F152">
        <f>B152+3</f>
        <v>13</v>
      </c>
      <c r="G152">
        <f>E152</f>
        <v>4</v>
      </c>
      <c r="H152" t="s">
        <v>60</v>
      </c>
      <c r="I152">
        <v>32</v>
      </c>
      <c r="J152">
        <v>5</v>
      </c>
    </row>
    <row r="153" spans="1:10" ht="12.75">
      <c r="A153" t="s">
        <v>60</v>
      </c>
      <c r="B153">
        <v>26</v>
      </c>
      <c r="C153">
        <v>5</v>
      </c>
      <c r="D153">
        <f>B153-5</f>
        <v>21</v>
      </c>
      <c r="E153">
        <f>C153-1</f>
        <v>4</v>
      </c>
      <c r="F153">
        <f>B153+3</f>
        <v>29</v>
      </c>
      <c r="G153">
        <f>E153</f>
        <v>4</v>
      </c>
      <c r="H153" t="s">
        <v>60</v>
      </c>
      <c r="I153">
        <v>34</v>
      </c>
      <c r="J153">
        <v>5</v>
      </c>
    </row>
    <row r="154" spans="1:7" ht="12.75">
      <c r="A154" t="s">
        <v>60</v>
      </c>
      <c r="B154">
        <v>18</v>
      </c>
      <c r="C154">
        <v>5</v>
      </c>
      <c r="D154">
        <v>9</v>
      </c>
      <c r="E154">
        <v>5</v>
      </c>
      <c r="F154">
        <v>25</v>
      </c>
      <c r="G154">
        <v>5</v>
      </c>
    </row>
    <row r="155" spans="1:7" ht="12.75">
      <c r="A155" t="s">
        <v>60</v>
      </c>
      <c r="B155">
        <v>50</v>
      </c>
      <c r="C155">
        <v>5</v>
      </c>
      <c r="D155">
        <v>45</v>
      </c>
      <c r="E155">
        <v>4</v>
      </c>
      <c r="F155">
        <v>53</v>
      </c>
      <c r="G155">
        <v>4</v>
      </c>
    </row>
    <row r="156" spans="1:7" ht="12.75">
      <c r="A156" t="s">
        <v>60</v>
      </c>
      <c r="B156">
        <v>34</v>
      </c>
      <c r="C156">
        <v>7</v>
      </c>
      <c r="D156">
        <v>32</v>
      </c>
      <c r="E156">
        <v>5</v>
      </c>
      <c r="F156">
        <v>34</v>
      </c>
      <c r="G156">
        <v>5</v>
      </c>
    </row>
    <row r="157" spans="1:7" ht="12.75">
      <c r="A157" t="s">
        <v>60</v>
      </c>
      <c r="B157">
        <v>43</v>
      </c>
      <c r="C157">
        <v>7</v>
      </c>
      <c r="D157">
        <v>41</v>
      </c>
      <c r="E157">
        <v>5</v>
      </c>
      <c r="F157">
        <v>43</v>
      </c>
      <c r="G157">
        <v>5</v>
      </c>
    </row>
    <row r="158" spans="1:7" ht="12.75">
      <c r="A158" s="8" t="s">
        <v>60</v>
      </c>
      <c r="B158" s="8">
        <v>58</v>
      </c>
      <c r="C158" s="8">
        <v>7</v>
      </c>
      <c r="D158" s="8">
        <v>56</v>
      </c>
      <c r="E158" s="8">
        <v>5</v>
      </c>
      <c r="F158" s="8">
        <v>58</v>
      </c>
      <c r="G158" s="8">
        <v>5</v>
      </c>
    </row>
    <row r="159" spans="1:7" ht="12.75">
      <c r="A159" t="s">
        <v>60</v>
      </c>
      <c r="B159">
        <v>54</v>
      </c>
      <c r="C159">
        <v>8</v>
      </c>
      <c r="D159">
        <f>B159-2</f>
        <v>52</v>
      </c>
      <c r="E159">
        <f>C159-2</f>
        <v>6</v>
      </c>
      <c r="F159">
        <f>B159+0</f>
        <v>54</v>
      </c>
      <c r="G159">
        <f>E159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Ismo Lallo</dc:creator>
  <cp:keywords/>
  <dc:description/>
  <cp:lastModifiedBy>Your User Name</cp:lastModifiedBy>
  <cp:lastPrinted>2011-11-15T12:46:51Z</cp:lastPrinted>
  <dcterms:created xsi:type="dcterms:W3CDTF">1999-07-07T12:19:25Z</dcterms:created>
  <dcterms:modified xsi:type="dcterms:W3CDTF">2011-11-29T09:23:37Z</dcterms:modified>
  <cp:category/>
  <cp:version/>
  <cp:contentType/>
  <cp:contentStatus/>
</cp:coreProperties>
</file>