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9720" windowHeight="8220" activeTab="5"/>
  </bookViews>
  <sheets>
    <sheet name="Mitalistit" sheetId="1" r:id="rId1"/>
    <sheet name="Sijoitukset" sheetId="2" r:id="rId2"/>
    <sheet name="sivu 1" sheetId="3" r:id="rId3"/>
    <sheet name="sivu 2" sheetId="4" r:id="rId4"/>
    <sheet name="sivu 3" sheetId="5" r:id="rId5"/>
    <sheet name="sivu 4" sheetId="6" r:id="rId6"/>
    <sheet name="Osoitteet" sheetId="7" r:id="rId7"/>
  </sheets>
  <definedNames>
    <definedName name="_xlnm.Print_Area" localSheetId="2">'sivu 1'!$A$2:$N$70</definedName>
    <definedName name="_xlnm.Print_Area" localSheetId="3">'sivu 2'!$A$2:$J$67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<sst xmlns="http://schemas.openxmlformats.org/spreadsheetml/2006/main" count="1043" uniqueCount="259">
  <si>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</si>
  <si>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</si>
  <si>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</si>
  <si>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</si>
  <si>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</si>
  <si>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</si>
  <si>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</si>
  <si>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</si>
  <si>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</si>
  <si>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</si>
  <si>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</si>
  <si>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</si>
  <si>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</si>
  <si>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>33 - 48</t>
  </si>
  <si>
    <t>Sijat 33-34:</t>
  </si>
  <si>
    <t>Sijat 35-36:</t>
  </si>
  <si>
    <t>Sijat 37-38:</t>
  </si>
  <si>
    <t>Sijat 39-40:</t>
  </si>
  <si>
    <t>Sijat 41-42:</t>
  </si>
  <si>
    <t>Sijat 43-44:</t>
  </si>
  <si>
    <t>Sijat 47-48:</t>
  </si>
  <si>
    <t>Sijat 45-46:</t>
  </si>
  <si>
    <t>Voittaja-&gt; 91 (sijat 3-6)</t>
  </si>
  <si>
    <t>Häviäjä-&gt; 92 (sijat 7-8)</t>
  </si>
  <si>
    <t>Voittaja-&gt; 48 (sijat 3-6)</t>
  </si>
  <si>
    <t>1 - 48</t>
  </si>
  <si>
    <t>1 - 32</t>
  </si>
  <si>
    <t>1 - 16</t>
  </si>
  <si>
    <t>1 - 8</t>
  </si>
  <si>
    <t>1 - 6</t>
  </si>
  <si>
    <t>Sijat 3-4:</t>
  </si>
  <si>
    <t>(ei pelata jos</t>
  </si>
  <si>
    <t>pelattu aiemmin)</t>
  </si>
  <si>
    <t>+90</t>
  </si>
  <si>
    <t>+89</t>
  </si>
  <si>
    <t>Finaali:</t>
  </si>
  <si>
    <t>Sijat 5-6:</t>
  </si>
  <si>
    <t>(ei pelata jos pelattu aiemmin)</t>
  </si>
  <si>
    <t>-91</t>
  </si>
  <si>
    <t xml:space="preserve"> </t>
  </si>
  <si>
    <t>Nimi</t>
  </si>
  <si>
    <t>Seura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</si>
  <si>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</si>
  <si>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</si>
  <si>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</si>
  <si>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</si>
  <si>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</si>
  <si>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</si>
  <si>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</si>
  <si>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</si>
  <si>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</si>
  <si>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</si>
  <si>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</si>
  <si>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</si>
  <si>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</si>
  <si>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</si>
  <si>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</si>
  <si>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-46</t>
  </si>
  <si>
    <t>-45</t>
  </si>
  <si>
    <t>-48</t>
  </si>
  <si>
    <t>sivu 4</t>
  </si>
  <si>
    <t>sivu 3</t>
  </si>
  <si>
    <t>Rating</t>
  </si>
  <si>
    <t>Luokat</t>
  </si>
  <si>
    <t/>
  </si>
  <si>
    <t>Pelaaja 1, Seura 1</t>
  </si>
  <si>
    <t>Alkup.sij.</t>
  </si>
  <si>
    <t>Mika Kauppinen</t>
  </si>
  <si>
    <t>IPT-94</t>
  </si>
  <si>
    <t>Tuomo Kettunen</t>
  </si>
  <si>
    <t>Kalle Luttinen</t>
  </si>
  <si>
    <t>Aleksi Hyttinen</t>
  </si>
  <si>
    <t>JPT</t>
  </si>
  <si>
    <t>Kimmo Heikkinen</t>
  </si>
  <si>
    <t>Heikki Holopainen</t>
  </si>
  <si>
    <t>Laure Fauch</t>
  </si>
  <si>
    <t>Kirsi Kinnunen</t>
  </si>
  <si>
    <t>Viola Haapasalo</t>
  </si>
  <si>
    <t>Markku Kinnunen</t>
  </si>
  <si>
    <t>Eetu Pesonen</t>
  </si>
  <si>
    <t>Iivari Hartikainen</t>
  </si>
  <si>
    <t>KuPTS</t>
  </si>
  <si>
    <t>Jouni Nousiainen</t>
  </si>
  <si>
    <t>Jyri Pulkkinen</t>
  </si>
  <si>
    <t>Petter Punnonen</t>
  </si>
  <si>
    <t>Kari Punnonen</t>
  </si>
  <si>
    <t>Ossi Hella</t>
  </si>
  <si>
    <t>Pekka Niskanen</t>
  </si>
  <si>
    <t>Jari Vepsäläinen</t>
  </si>
  <si>
    <t>Juha Nojonen</t>
  </si>
  <si>
    <t>Teuvo Hytönen</t>
  </si>
  <si>
    <t xml:space="preserve">Esa Karhunen </t>
  </si>
  <si>
    <t>LPTS</t>
  </si>
  <si>
    <t>Harri Laine</t>
  </si>
  <si>
    <t>Heikki Tanhua</t>
  </si>
  <si>
    <t>Sami Hattunen</t>
  </si>
  <si>
    <t>MPS</t>
  </si>
  <si>
    <t>Markku Uimi</t>
  </si>
  <si>
    <t>Markku Manner</t>
  </si>
  <si>
    <t>Juhani Luttunen</t>
  </si>
  <si>
    <t>Nu-Se</t>
  </si>
  <si>
    <t>Elmo Salmela</t>
  </si>
  <si>
    <t>Pete Karvonen</t>
  </si>
  <si>
    <t>Santeri Korhonen</t>
  </si>
  <si>
    <t>Elena Hämynen</t>
  </si>
  <si>
    <t>Vitali Trofimov</t>
  </si>
  <si>
    <t>OPT-86</t>
  </si>
  <si>
    <t>Juho Niemitalo</t>
  </si>
  <si>
    <t>Markku Halonen</t>
  </si>
  <si>
    <t>PiPy</t>
  </si>
  <si>
    <t>Sauli Wagner</t>
  </si>
  <si>
    <t>UU</t>
  </si>
  <si>
    <t>Jari Vepsäläinen, KuPTS</t>
  </si>
  <si>
    <t>Juhani Luttunen, Nu-Se</t>
  </si>
  <si>
    <t>Heikki Holopainen, JPT</t>
  </si>
  <si>
    <t>Kalle Luttinen, IPT-94</t>
  </si>
  <si>
    <t>Viola Haapasalo, JPT</t>
  </si>
  <si>
    <t>Juha Nojonen, KuPTS</t>
  </si>
  <si>
    <t>Kimmo Heikkinen, JPT</t>
  </si>
  <si>
    <t>Teuvo Hytönen, KuPTS</t>
  </si>
  <si>
    <t>Vitali Trofimov, OPT-86</t>
  </si>
  <si>
    <t>Markku Manner, MPS</t>
  </si>
  <si>
    <t>Juho Niemitalo, OPT-86</t>
  </si>
  <si>
    <t>Eetu Pesonen, JPT</t>
  </si>
  <si>
    <t>Markku Kinnunen, JPT</t>
  </si>
  <si>
    <t>Sauli Wagner, UU</t>
  </si>
  <si>
    <t>Tuomo Kettunen, IPT-94</t>
  </si>
  <si>
    <t>Santeri Korhonen, Nu-Se</t>
  </si>
  <si>
    <t>Laure Fauch, JPT</t>
  </si>
  <si>
    <t>Elena Hämynen, Nu-Se</t>
  </si>
  <si>
    <t>Pete Karvonen, Nu-Se</t>
  </si>
  <si>
    <t>Kirsi Kinnunen, JPT</t>
  </si>
  <si>
    <t>bye</t>
  </si>
  <si>
    <t>Iivari Hartikainen, KuPTS</t>
  </si>
  <si>
    <t>Aleksi Hyttinen, JPT</t>
  </si>
  <si>
    <t>Jouni Nousiainen, KuPTS</t>
  </si>
  <si>
    <t>Jyri Pulkkinen, KuPTS</t>
  </si>
  <si>
    <t>Esa Karhunen , LPTS</t>
  </si>
  <si>
    <t>Sami Hattunen, MPS</t>
  </si>
  <si>
    <t>Petter Punnonen, KuPTS</t>
  </si>
  <si>
    <t>Harri Laine, LPTS</t>
  </si>
  <si>
    <t>Kari Punnonen, KuPTS</t>
  </si>
  <si>
    <t>Ossi Hella, KuPTS</t>
  </si>
  <si>
    <t>Heikki Tanhua, LPTS</t>
  </si>
  <si>
    <t>Pekka Niskanen, KuPTS</t>
  </si>
  <si>
    <t>Markku Halonen, PiPy</t>
  </si>
  <si>
    <t>Mika Kauppinen, IPT-94</t>
  </si>
  <si>
    <t>Markku Uimi, MPS</t>
  </si>
  <si>
    <t>Elmo Salmela, Nu-Se</t>
  </si>
  <si>
    <t>X</t>
  </si>
  <si>
    <t>8,6,5</t>
  </si>
  <si>
    <t>8,6,3</t>
  </si>
  <si>
    <t>6,9,3</t>
  </si>
  <si>
    <t>5,7,3</t>
  </si>
  <si>
    <t>2,8,3</t>
  </si>
  <si>
    <t>3,4,5</t>
  </si>
  <si>
    <t>-5,9,-8,9,3</t>
  </si>
  <si>
    <t>3,-8,6,9</t>
  </si>
  <si>
    <t>-10,8,13,-7,9</t>
  </si>
  <si>
    <t>3,4,-10,9</t>
  </si>
  <si>
    <t>9,-10,8,3</t>
  </si>
  <si>
    <t>11,-9,11,6</t>
  </si>
  <si>
    <t>5,-8,10,-9,6</t>
  </si>
  <si>
    <t>6,8,6</t>
  </si>
  <si>
    <t>4,5,7</t>
  </si>
  <si>
    <t>5,6,-2,7</t>
  </si>
  <si>
    <t>5,7,1</t>
  </si>
  <si>
    <t>4,2,2,</t>
  </si>
  <si>
    <t>7,6,3</t>
  </si>
  <si>
    <t>6,5,-6,9</t>
  </si>
  <si>
    <t>6,8,7</t>
  </si>
  <si>
    <t>3,1,3</t>
  </si>
  <si>
    <t>8,9,8</t>
  </si>
  <si>
    <t>-10,7,5,7</t>
  </si>
  <si>
    <t>11,6,-10,6</t>
  </si>
  <si>
    <t>4,8,4</t>
  </si>
  <si>
    <t>6,7,6</t>
  </si>
  <si>
    <t>9,3,4</t>
  </si>
  <si>
    <t>0,6,5</t>
  </si>
  <si>
    <t>-12,7,7,10</t>
  </si>
  <si>
    <t>5,3,3</t>
  </si>
  <si>
    <t>5,8,6</t>
  </si>
  <si>
    <t>5,6,4</t>
  </si>
  <si>
    <t>4,7,6</t>
  </si>
  <si>
    <t>13,8,-9,-8,6</t>
  </si>
  <si>
    <t>8,2,3</t>
  </si>
  <si>
    <t>4,6,7</t>
  </si>
  <si>
    <t>3,3,11</t>
  </si>
  <si>
    <t>5,9,7</t>
  </si>
  <si>
    <t>5,8,-7,2</t>
  </si>
  <si>
    <t>5,6,11</t>
  </si>
  <si>
    <t>8,10,8</t>
  </si>
  <si>
    <t>7,-3,6,6</t>
  </si>
  <si>
    <t>8,9,-11,9</t>
  </si>
  <si>
    <t>-2,-8,5,8,11</t>
  </si>
  <si>
    <t>13,5,3</t>
  </si>
  <si>
    <t>8,-7,14,7</t>
  </si>
  <si>
    <t>8,8,11</t>
  </si>
  <si>
    <t>3,3,8</t>
  </si>
  <si>
    <t>10,7,6</t>
  </si>
  <si>
    <t>10,-7,7,-9,8</t>
  </si>
  <si>
    <t>9,4,-8,8</t>
  </si>
  <si>
    <t>6,8,-6,-2,8</t>
  </si>
  <si>
    <t>9,5,10</t>
  </si>
  <si>
    <t>9,5,4</t>
  </si>
  <si>
    <t>9,7,6</t>
  </si>
  <si>
    <t>5,5,4</t>
  </si>
  <si>
    <t>6,6,-6,7</t>
  </si>
  <si>
    <t>12,9,6</t>
  </si>
  <si>
    <t>-7,5,9,7</t>
  </si>
  <si>
    <t>9,8,8</t>
  </si>
  <si>
    <t>-6,5,4,-10,7</t>
  </si>
  <si>
    <t>-5,8,6,4</t>
  </si>
  <si>
    <t>2,-9,6,11</t>
  </si>
  <si>
    <t>5,9,-8,6</t>
  </si>
  <si>
    <t>7,3,9</t>
  </si>
  <si>
    <t>12,3,-8,6</t>
  </si>
  <si>
    <t>8,7,-14,7</t>
  </si>
  <si>
    <t>9,-3,10,7</t>
  </si>
  <si>
    <t>10,8,7</t>
  </si>
  <si>
    <t>8,9,-3,3</t>
  </si>
  <si>
    <t>9,3,6</t>
  </si>
  <si>
    <t>8,-7,7,-6,5</t>
  </si>
  <si>
    <t>-12,4,3,3</t>
  </si>
  <si>
    <t>3,-8,7,9</t>
  </si>
  <si>
    <t>8,7,7</t>
  </si>
  <si>
    <t>1,6,7</t>
  </si>
  <si>
    <t>9,8,4</t>
  </si>
  <si>
    <t>8,7,6</t>
  </si>
  <si>
    <t>10,4,-2,9</t>
  </si>
  <si>
    <t>7,4,-7,5</t>
  </si>
  <si>
    <t>7,6,10</t>
  </si>
  <si>
    <t>7,-3,6,13</t>
  </si>
  <si>
    <t>10,4,6</t>
  </si>
  <si>
    <t>-5,8,5,-7,9</t>
  </si>
  <si>
    <t>7,10,9</t>
  </si>
  <si>
    <t>-6,10,12,4</t>
  </si>
  <si>
    <t>4,5,6</t>
  </si>
  <si>
    <t>8,2,9</t>
  </si>
  <si>
    <t>-9,10,12,11</t>
  </si>
  <si>
    <t>-7,1,3,10</t>
  </si>
  <si>
    <t>10,-8,6,8</t>
  </si>
  <si>
    <t>-9,9,4,9</t>
  </si>
  <si>
    <t>wo</t>
  </si>
  <si>
    <t>11,8,3</t>
  </si>
  <si>
    <t>-6,7,10,-12,8</t>
  </si>
  <si>
    <t>-10,-9,9,6,8</t>
  </si>
  <si>
    <t>8,7,10</t>
  </si>
  <si>
    <t>-8,-10,8,7,9</t>
  </si>
  <si>
    <t>9,8,-6,-9,6</t>
  </si>
  <si>
    <t>5,-6,7,7</t>
  </si>
  <si>
    <t>11,6,-10,4</t>
  </si>
  <si>
    <t>7,-9,6,10</t>
  </si>
  <si>
    <t>9,7,-9,7</t>
  </si>
  <si>
    <t>8,8,-7,-4,8</t>
  </si>
  <si>
    <t>Fintrade Open 2015</t>
  </si>
  <si>
    <t>MK</t>
  </si>
  <si>
    <t>MJ 17</t>
  </si>
  <si>
    <t>Vet50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</si>
</sst>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;[Red]\-#,##0"/>
    <numFmt numFmtId="167" formatCode="#,##0.00;[Red]\-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0" xfId="47" applyFont="1">
      <alignment/>
      <protection/>
    </xf>
    <xf numFmtId="1" fontId="0" fillId="0" borderId="0" xfId="48" applyNumberFormat="1" applyFont="1" applyAlignment="1">
      <alignment horizontal="left"/>
      <protection/>
    </xf>
    <xf numFmtId="1" fontId="0" fillId="0" borderId="0" xfId="48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4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48" applyFont="1" applyBorder="1" applyAlignment="1">
      <alignment horizontal="center"/>
      <protection/>
    </xf>
    <xf numFmtId="0" fontId="5" fillId="0" borderId="0" xfId="48" applyFont="1">
      <alignment/>
      <protection/>
    </xf>
    <xf numFmtId="0" fontId="6" fillId="0" borderId="10" xfId="48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48" applyFont="1" applyBorder="1" applyAlignment="1">
      <alignment horizontal="left"/>
      <protection/>
    </xf>
    <xf numFmtId="0" fontId="6" fillId="33" borderId="0" xfId="46" applyFont="1" applyFill="1" applyBorder="1">
      <alignment/>
      <protection/>
    </xf>
    <xf numFmtId="1" fontId="6" fillId="0" borderId="10" xfId="48" applyNumberFormat="1" applyFont="1" applyBorder="1" applyAlignment="1">
      <alignment horizontal="left"/>
      <protection/>
    </xf>
    <xf numFmtId="0" fontId="6" fillId="0" borderId="12" xfId="48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48" applyFont="1" applyBorder="1">
      <alignment/>
      <protection/>
    </xf>
    <xf numFmtId="0" fontId="6" fillId="0" borderId="12" xfId="48" applyFont="1" applyBorder="1">
      <alignment/>
      <protection/>
    </xf>
    <xf numFmtId="0" fontId="6" fillId="0" borderId="0" xfId="47" applyFont="1">
      <alignment/>
      <protection/>
    </xf>
    <xf numFmtId="0" fontId="6" fillId="0" borderId="0" xfId="48" applyFont="1">
      <alignment/>
      <protection/>
    </xf>
    <xf numFmtId="1" fontId="7" fillId="0" borderId="11" xfId="48" applyNumberFormat="1" applyFont="1" applyBorder="1" applyAlignment="1">
      <alignment/>
      <protection/>
    </xf>
    <xf numFmtId="0" fontId="7" fillId="0" borderId="11" xfId="48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0" fontId="7" fillId="0" borderId="0" xfId="48" applyFont="1" applyAlignment="1">
      <alignment/>
      <protection/>
    </xf>
    <xf numFmtId="1" fontId="7" fillId="0" borderId="0" xfId="48" applyNumberFormat="1" applyFont="1" applyAlignment="1">
      <alignment/>
      <protection/>
    </xf>
    <xf numFmtId="0" fontId="7" fillId="0" borderId="11" xfId="0" applyFont="1" applyBorder="1" applyAlignment="1">
      <alignment/>
    </xf>
    <xf numFmtId="1" fontId="7" fillId="33" borderId="0" xfId="48" applyNumberFormat="1" applyFont="1" applyFill="1" applyAlignment="1">
      <alignment/>
      <protection/>
    </xf>
    <xf numFmtId="1" fontId="7" fillId="0" borderId="0" xfId="48" applyNumberFormat="1" applyFont="1" applyBorder="1" applyAlignment="1">
      <alignment/>
      <protection/>
    </xf>
    <xf numFmtId="1" fontId="7" fillId="0" borderId="11" xfId="48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48" applyFont="1" applyBorder="1" applyAlignment="1">
      <alignment/>
      <protection/>
    </xf>
    <xf numFmtId="1" fontId="7" fillId="33" borderId="11" xfId="48" applyNumberFormat="1" applyFont="1" applyFill="1" applyBorder="1" applyAlignment="1">
      <alignment/>
      <protection/>
    </xf>
    <xf numFmtId="0" fontId="7" fillId="0" borderId="0" xfId="48" applyFont="1" applyBorder="1" applyAlignment="1">
      <alignment horizontal="right"/>
      <protection/>
    </xf>
    <xf numFmtId="1" fontId="6" fillId="0" borderId="0" xfId="48" applyNumberFormat="1" applyFont="1" applyBorder="1" applyAlignment="1">
      <alignment horizontal="left"/>
      <protection/>
    </xf>
    <xf numFmtId="49" fontId="2" fillId="33" borderId="0" xfId="46" applyNumberFormat="1" applyFont="1" applyFill="1" applyBorder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10" xfId="48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48" applyFont="1" applyBorder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0" fillId="0" borderId="11" xfId="48" applyFont="1" applyBorder="1" applyAlignment="1">
      <alignment horizontal="center"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48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48" applyNumberFormat="1" applyFont="1" applyBorder="1" applyAlignment="1">
      <alignment horizontal="right"/>
      <protection/>
    </xf>
    <xf numFmtId="1" fontId="7" fillId="0" borderId="0" xfId="48" applyNumberFormat="1" applyFont="1" applyBorder="1" applyAlignment="1">
      <alignment horizontal="right"/>
      <protection/>
    </xf>
    <xf numFmtId="1" fontId="7" fillId="0" borderId="10" xfId="48" applyNumberFormat="1" applyFont="1" applyBorder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0" fillId="0" borderId="11" xfId="48" applyFont="1" applyBorder="1" applyAlignment="1">
      <alignment horizontal="right"/>
      <protection/>
    </xf>
    <xf numFmtId="0" fontId="0" fillId="0" borderId="11" xfId="48" applyFont="1" applyBorder="1">
      <alignment/>
      <protection/>
    </xf>
    <xf numFmtId="0" fontId="7" fillId="0" borderId="0" xfId="48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7" fillId="0" borderId="0" xfId="48" applyNumberFormat="1" applyFont="1" applyBorder="1" applyAlignment="1" quotePrefix="1">
      <alignment/>
      <protection/>
    </xf>
    <xf numFmtId="0" fontId="7" fillId="33" borderId="0" xfId="46" applyFont="1" applyFill="1" applyBorder="1" applyAlignment="1">
      <alignment horizontal="right"/>
      <protection/>
    </xf>
    <xf numFmtId="0" fontId="7" fillId="0" borderId="0" xfId="47" applyFont="1" applyAlignment="1">
      <alignment horizontal="right"/>
      <protection/>
    </xf>
    <xf numFmtId="0" fontId="7" fillId="33" borderId="0" xfId="46" applyFont="1" applyFill="1" applyBorder="1">
      <alignment/>
      <protection/>
    </xf>
    <xf numFmtId="1" fontId="7" fillId="0" borderId="0" xfId="48" applyNumberFormat="1" applyFont="1" applyBorder="1" applyAlignment="1">
      <alignment horizontal="left"/>
      <protection/>
    </xf>
    <xf numFmtId="0" fontId="7" fillId="0" borderId="0" xfId="48" applyFont="1" applyAlignment="1">
      <alignment horizontal="center"/>
      <protection/>
    </xf>
    <xf numFmtId="0" fontId="7" fillId="0" borderId="0" xfId="47" applyFont="1">
      <alignment/>
      <protection/>
    </xf>
    <xf numFmtId="0" fontId="7" fillId="0" borderId="11" xfId="0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48" applyFont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48" applyFont="1" applyBorder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10" fillId="0" borderId="0" xfId="48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Alignment="1">
      <alignment/>
      <protection/>
    </xf>
    <xf numFmtId="1" fontId="3" fillId="0" borderId="0" xfId="48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11" fillId="0" borderId="0" xfId="0" applyFont="1" applyAlignment="1">
      <alignment/>
    </xf>
    <xf numFmtId="1" fontId="3" fillId="0" borderId="0" xfId="48" applyNumberFormat="1" applyFont="1" applyBorder="1" applyAlignment="1">
      <alignment/>
      <protection/>
    </xf>
    <xf numFmtId="0" fontId="3" fillId="0" borderId="0" xfId="48" applyFont="1">
      <alignment/>
      <protection/>
    </xf>
    <xf numFmtId="49" fontId="12" fillId="0" borderId="0" xfId="48" applyNumberFormat="1" applyFont="1" applyAlignment="1">
      <alignment/>
      <protection/>
    </xf>
    <xf numFmtId="49" fontId="12" fillId="0" borderId="0" xfId="48" applyNumberFormat="1" applyFont="1" applyAlignment="1">
      <alignment horizontal="center"/>
      <protection/>
    </xf>
    <xf numFmtId="0" fontId="14" fillId="0" borderId="0" xfId="48" applyFont="1">
      <alignment/>
      <protection/>
    </xf>
    <xf numFmtId="1" fontId="3" fillId="0" borderId="11" xfId="48" applyNumberFormat="1" applyFont="1" applyBorder="1" applyAlignment="1">
      <alignment/>
      <protection/>
    </xf>
    <xf numFmtId="0" fontId="15" fillId="33" borderId="0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12" fillId="0" borderId="0" xfId="48" applyNumberFormat="1" applyFont="1" applyAlignment="1">
      <alignment horizontal="left"/>
      <protection/>
    </xf>
    <xf numFmtId="0" fontId="0" fillId="0" borderId="10" xfId="48" applyFont="1" applyBorder="1" applyAlignment="1">
      <alignment horizontal="left"/>
      <protection/>
    </xf>
    <xf numFmtId="0" fontId="0" fillId="0" borderId="0" xfId="48" applyFont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48" applyFont="1" applyAlignment="1">
      <alignment horizontal="left"/>
      <protection/>
    </xf>
    <xf numFmtId="0" fontId="0" fillId="0" borderId="0" xfId="48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48" applyFont="1" applyBorder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0" fillId="33" borderId="0" xfId="46" applyFont="1" applyFill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1" fontId="7" fillId="0" borderId="0" xfId="48" applyNumberFormat="1" applyFont="1" applyBorder="1" applyAlignment="1">
      <alignment horizontal="center"/>
      <protection/>
    </xf>
    <xf numFmtId="20" fontId="8" fillId="0" borderId="0" xfId="0" applyNumberFormat="1" applyFont="1" applyAlignment="1" quotePrefix="1">
      <alignment horizontal="right"/>
    </xf>
    <xf numFmtId="1" fontId="7" fillId="0" borderId="0" xfId="48" applyNumberFormat="1" applyFont="1" applyBorder="1" applyAlignment="1" quotePrefix="1">
      <alignment horizontal="right"/>
      <protection/>
    </xf>
    <xf numFmtId="1" fontId="0" fillId="0" borderId="0" xfId="48" applyNumberFormat="1" applyFont="1" applyBorder="1" applyAlignment="1">
      <alignment horizontal="right"/>
      <protection/>
    </xf>
    <xf numFmtId="1" fontId="0" fillId="0" borderId="0" xfId="48" applyNumberFormat="1" applyFont="1" applyBorder="1" applyAlignment="1" quotePrefix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48" applyFont="1" applyBorder="1" applyAlignment="1">
      <alignment horizontal="left"/>
      <protection/>
    </xf>
    <xf numFmtId="20" fontId="8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7" fillId="0" borderId="0" xfId="48" applyFont="1" applyBorder="1" applyAlignment="1">
      <alignment/>
      <protection/>
    </xf>
    <xf numFmtId="0" fontId="2" fillId="0" borderId="0" xfId="0" applyFont="1" applyAlignment="1">
      <alignment horizontal="center"/>
    </xf>
    <xf numFmtId="0" fontId="0" fillId="0" borderId="11" xfId="48" applyFont="1" applyBorder="1" applyAlignment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48" applyNumberFormat="1" applyFont="1" applyBorder="1" applyAlignment="1">
      <alignment horizontal="left"/>
      <protection/>
    </xf>
    <xf numFmtId="1" fontId="7" fillId="0" borderId="10" xfId="48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15" xfId="48" applyFont="1" applyBorder="1" applyAlignment="1">
      <alignment horizontal="left"/>
      <protection/>
    </xf>
    <xf numFmtId="49" fontId="14" fillId="4" borderId="16" xfId="0" applyNumberFormat="1" applyFont="1" applyFill="1" applyBorder="1" applyAlignment="1">
      <alignment horizontal="left"/>
    </xf>
    <xf numFmtId="1" fontId="7" fillId="0" borderId="17" xfId="48" applyNumberFormat="1" applyFont="1" applyBorder="1" applyAlignment="1">
      <alignment horizontal="left"/>
      <protection/>
    </xf>
    <xf numFmtId="1" fontId="7" fillId="0" borderId="15" xfId="48" applyNumberFormat="1" applyFont="1" applyBorder="1" applyAlignment="1">
      <alignment horizontal="left"/>
      <protection/>
    </xf>
    <xf numFmtId="20" fontId="8" fillId="0" borderId="10" xfId="0" applyNumberFormat="1" applyFont="1" applyBorder="1" applyAlignment="1">
      <alignment horizontal="left"/>
    </xf>
    <xf numFmtId="49" fontId="13" fillId="0" borderId="0" xfId="48" applyNumberFormat="1" applyFont="1" applyAlignment="1">
      <alignment horizontal="left"/>
      <protection/>
    </xf>
    <xf numFmtId="20" fontId="8" fillId="0" borderId="0" xfId="0" applyNumberFormat="1" applyFont="1" applyAlignment="1">
      <alignment horizontal="left"/>
    </xf>
    <xf numFmtId="0" fontId="53" fillId="0" borderId="0" xfId="49" applyFont="1" applyAlignment="1">
      <alignment horizontal="center"/>
      <protection/>
    </xf>
    <xf numFmtId="49" fontId="14" fillId="4" borderId="18" xfId="0" applyNumberFormat="1" applyFont="1" applyFill="1" applyBorder="1" applyAlignment="1">
      <alignment horizontal="left"/>
    </xf>
    <xf numFmtId="49" fontId="14" fillId="4" borderId="18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1" fontId="7" fillId="0" borderId="15" xfId="48" applyNumberFormat="1" applyFont="1" applyBorder="1" applyAlignment="1">
      <alignment horizontal="left"/>
      <protection/>
    </xf>
    <xf numFmtId="1" fontId="7" fillId="0" borderId="12" xfId="48" applyNumberFormat="1" applyFont="1" applyBorder="1" applyAlignment="1">
      <alignment horizontal="left"/>
      <protection/>
    </xf>
    <xf numFmtId="49" fontId="14" fillId="4" borderId="18" xfId="0" applyNumberFormat="1" applyFont="1" applyFill="1" applyBorder="1" applyAlignment="1">
      <alignment horizontal="left"/>
    </xf>
    <xf numFmtId="49" fontId="14" fillId="4" borderId="13" xfId="0" applyNumberFormat="1" applyFont="1" applyFill="1" applyBorder="1" applyAlignment="1">
      <alignment horizontal="left"/>
    </xf>
    <xf numFmtId="1" fontId="7" fillId="0" borderId="10" xfId="48" applyNumberFormat="1" applyFont="1" applyBorder="1" applyAlignment="1">
      <alignment horizontal="left"/>
      <protection/>
    </xf>
    <xf numFmtId="49" fontId="14" fillId="4" borderId="20" xfId="0" applyNumberFormat="1" applyFont="1" applyFill="1" applyBorder="1" applyAlignment="1">
      <alignment horizontal="left"/>
    </xf>
    <xf numFmtId="0" fontId="0" fillId="0" borderId="15" xfId="48" applyFont="1" applyBorder="1" applyAlignment="1">
      <alignment horizontal="left"/>
      <protection/>
    </xf>
    <xf numFmtId="0" fontId="0" fillId="0" borderId="10" xfId="48" applyFont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49" fontId="14" fillId="4" borderId="18" xfId="0" applyNumberFormat="1" applyFont="1" applyFill="1" applyBorder="1" applyAlignment="1">
      <alignment horizontal="center"/>
    </xf>
    <xf numFmtId="49" fontId="14" fillId="4" borderId="2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5" fillId="0" borderId="0" xfId="0" applyFont="1" applyAlignment="1">
      <alignment/>
    </xf>
    <xf numFmtId="0" fontId="0" fillId="0" borderId="0" xfId="0" applyAlignment="1">
      <alignment horizontal="right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Mj-12" xfId="46"/>
    <cellStyle name="Normaali_Mj-14" xfId="47"/>
    <cellStyle name="Normaali_Mj-17joukkue98" xfId="48"/>
    <cellStyle name="Normal 2" xfId="49"/>
    <cellStyle name="Otsikko" xfId="50"/>
    <cellStyle name="Otsikko 1" xfId="51"/>
    <cellStyle name="Otsikko 2" xfId="52"/>
    <cellStyle name="Otsikko 3" xfId="53"/>
    <cellStyle name="Otsikko 4" xfId="54"/>
    <cellStyle name="Pilkku_Mj-10" xfId="55"/>
    <cellStyle name="Percent" xfId="56"/>
    <cellStyle name="Comma [0]" xfId="57"/>
    <cellStyle name="Currency [0]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285750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28575</xdr:rowOff>
    </xdr:from>
    <xdr:to>
      <xdr:col>6</xdr:col>
      <xdr:colOff>1028700</xdr:colOff>
      <xdr:row>0</xdr:row>
      <xdr:rowOff>314325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752475</xdr:colOff>
      <xdr:row>0</xdr:row>
      <xdr:rowOff>314325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28575</xdr:colOff>
      <xdr:row>0</xdr:row>
      <xdr:rowOff>314325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0</xdr:row>
      <xdr:rowOff>0</xdr:rowOff>
    </xdr:from>
    <xdr:to>
      <xdr:col>2</xdr:col>
      <xdr:colOff>971550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7" sqref="E17:G20"/>
    </sheetView>
  </sheetViews>
  <sheetFormatPr defaultColWidth="9.140625" defaultRowHeight="12.75"/>
  <cols>
    <col min="2" max="2" width="15.00390625" style="0" bestFit="1" customWidth="1"/>
    <col min="6" max="6" width="16.00390625" style="0" bestFit="1" customWidth="1"/>
  </cols>
  <sheetData>
    <row r="1" ht="25.5">
      <c r="A1" s="156" t="s">
        <v>255</v>
      </c>
    </row>
    <row r="5" spans="1:5" ht="12.75">
      <c r="A5" s="157" t="s">
        <v>256</v>
      </c>
      <c r="E5" t="s">
        <v>257</v>
      </c>
    </row>
    <row r="6" spans="1:7" ht="12.75">
      <c r="A6">
        <v>1</v>
      </c>
      <c r="B6" t="s">
        <v>80</v>
      </c>
      <c r="C6" t="s">
        <v>81</v>
      </c>
      <c r="E6">
        <v>1</v>
      </c>
      <c r="F6" t="s">
        <v>74</v>
      </c>
      <c r="G6" t="s">
        <v>72</v>
      </c>
    </row>
    <row r="7" spans="1:7" ht="12.75">
      <c r="A7">
        <v>2</v>
      </c>
      <c r="B7" t="s">
        <v>71</v>
      </c>
      <c r="C7" t="s">
        <v>72</v>
      </c>
      <c r="E7">
        <v>2</v>
      </c>
      <c r="F7" t="s">
        <v>70</v>
      </c>
      <c r="G7" t="s">
        <v>68</v>
      </c>
    </row>
    <row r="8" spans="1:7" ht="12.75">
      <c r="A8">
        <v>3</v>
      </c>
      <c r="B8" t="s">
        <v>95</v>
      </c>
      <c r="C8" t="s">
        <v>96</v>
      </c>
      <c r="E8">
        <v>3</v>
      </c>
      <c r="F8" t="s">
        <v>107</v>
      </c>
      <c r="G8" t="s">
        <v>106</v>
      </c>
    </row>
    <row r="10" spans="1:5" ht="12.75">
      <c r="A10">
        <v>1900</v>
      </c>
      <c r="E10">
        <v>1700</v>
      </c>
    </row>
    <row r="11" spans="1:7" ht="12.75">
      <c r="A11">
        <v>1</v>
      </c>
      <c r="B11" t="s">
        <v>93</v>
      </c>
      <c r="C11" t="s">
        <v>92</v>
      </c>
      <c r="E11">
        <v>1</v>
      </c>
      <c r="F11" t="s">
        <v>89</v>
      </c>
      <c r="G11" t="s">
        <v>81</v>
      </c>
    </row>
    <row r="12" spans="1:7" ht="12.75">
      <c r="A12">
        <v>2</v>
      </c>
      <c r="B12" t="s">
        <v>84</v>
      </c>
      <c r="C12" t="s">
        <v>81</v>
      </c>
      <c r="E12">
        <v>2</v>
      </c>
      <c r="F12" t="s">
        <v>87</v>
      </c>
      <c r="G12" t="s">
        <v>81</v>
      </c>
    </row>
    <row r="13" spans="1:7" ht="12.75">
      <c r="A13">
        <v>3</v>
      </c>
      <c r="B13" t="s">
        <v>94</v>
      </c>
      <c r="C13" t="s">
        <v>92</v>
      </c>
      <c r="E13">
        <v>3</v>
      </c>
      <c r="F13" t="s">
        <v>77</v>
      </c>
      <c r="G13" t="s">
        <v>72</v>
      </c>
    </row>
    <row r="17" spans="1:5" ht="12.75">
      <c r="A17">
        <v>1500</v>
      </c>
      <c r="E17" t="s">
        <v>258</v>
      </c>
    </row>
    <row r="18" spans="1:7" ht="12.75">
      <c r="A18">
        <v>1</v>
      </c>
      <c r="B18" t="s">
        <v>105</v>
      </c>
      <c r="C18" t="s">
        <v>106</v>
      </c>
      <c r="E18">
        <v>1</v>
      </c>
      <c r="F18" t="s">
        <v>89</v>
      </c>
      <c r="G18" t="s">
        <v>81</v>
      </c>
    </row>
    <row r="19" spans="1:7" ht="12.75">
      <c r="A19">
        <v>2</v>
      </c>
      <c r="B19" t="s">
        <v>79</v>
      </c>
      <c r="C19" s="140" t="s">
        <v>72</v>
      </c>
      <c r="E19">
        <v>2</v>
      </c>
      <c r="F19" t="s">
        <v>87</v>
      </c>
      <c r="G19" t="s">
        <v>81</v>
      </c>
    </row>
    <row r="20" spans="1:7" ht="12.75">
      <c r="A20">
        <v>3</v>
      </c>
      <c r="B20" t="s">
        <v>107</v>
      </c>
      <c r="C20" s="140" t="s">
        <v>106</v>
      </c>
      <c r="E20">
        <v>3</v>
      </c>
      <c r="F20" t="s">
        <v>99</v>
      </c>
      <c r="G20" t="s"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5.140625" style="0" bestFit="1" customWidth="1"/>
    <col min="5" max="5" width="11.28125" style="0" bestFit="1" customWidth="1"/>
  </cols>
  <sheetData>
    <row r="1" spans="2:10" ht="33.75" customHeight="1">
      <c r="B1" s="126" t="s">
        <v>40</v>
      </c>
      <c r="C1" s="126" t="s">
        <v>41</v>
      </c>
      <c r="D1" s="127" t="s">
        <v>62</v>
      </c>
      <c r="E1" s="127" t="s">
        <v>63</v>
      </c>
      <c r="F1" s="127" t="s">
        <v>66</v>
      </c>
      <c r="G1" s="137"/>
      <c r="H1" s="137"/>
      <c r="I1" s="137"/>
      <c r="J1" s="137"/>
    </row>
    <row r="2" spans="1:6" ht="12.75">
      <c r="A2" s="120">
        <v>1</v>
      </c>
      <c r="B2" t="str">
        <f>IF(ISBLANK('sivu 1'!M38),"",'sivu 1'!M38)</f>
        <v>Iivari Hartikainen</v>
      </c>
      <c r="C2" t="s">
        <v>81</v>
      </c>
      <c r="D2">
        <v>2061</v>
      </c>
      <c r="F2">
        <v>1</v>
      </c>
    </row>
    <row r="3" spans="1:6" ht="12.75">
      <c r="A3" s="120">
        <f>A2+1</f>
        <v>2</v>
      </c>
      <c r="B3" t="str">
        <f>IF(ISBLANK('sivu 1'!M38)," ",IF('sivu 1'!M38='sivu 1'!K21,'sivu 1'!K53,'sivu 1'!K21))</f>
        <v>Aleksi Hyttinen</v>
      </c>
      <c r="C3" t="s">
        <v>72</v>
      </c>
      <c r="D3">
        <v>2038</v>
      </c>
      <c r="F3">
        <v>2</v>
      </c>
    </row>
    <row r="4" spans="1:6" ht="12.75">
      <c r="A4" s="120">
        <v>3</v>
      </c>
      <c r="B4" t="str">
        <f>IF(ISBLANK('sivu 1'!M9),"",'sivu 1'!M9)</f>
        <v>Sami Hattunen</v>
      </c>
      <c r="C4" t="s">
        <v>96</v>
      </c>
      <c r="D4">
        <v>1913</v>
      </c>
      <c r="F4">
        <v>6</v>
      </c>
    </row>
    <row r="5" spans="1:6" ht="12.75">
      <c r="A5" s="120">
        <v>4</v>
      </c>
      <c r="B5" t="str">
        <f>IF(ISBLANK('sivu 1'!M9)," ",IF('sivu 1'!M9='sivu 1'!K7,'sivu 1'!K11,'sivu 1'!K7))</f>
        <v>Jyri Pulkkinen</v>
      </c>
      <c r="C5" t="s">
        <v>81</v>
      </c>
      <c r="D5">
        <v>1970</v>
      </c>
      <c r="F5">
        <v>4</v>
      </c>
    </row>
    <row r="6" spans="1:6" ht="12.75">
      <c r="A6" s="120">
        <v>5</v>
      </c>
      <c r="B6" t="str">
        <f>IF(ISBLANK('sivu 1'!K68),"",'sivu 1'!K68)</f>
        <v>Jouni Nousiainen</v>
      </c>
      <c r="C6" t="s">
        <v>81</v>
      </c>
      <c r="D6">
        <v>2029</v>
      </c>
      <c r="F6">
        <v>3</v>
      </c>
    </row>
    <row r="7" spans="1:6" ht="12.75">
      <c r="A7" s="120">
        <v>6</v>
      </c>
      <c r="B7" t="str">
        <f>IF(ISBLANK('sivu 1'!K68)," ",IF('sivu 1'!K68='sivu 1'!J67,'sivu 1'!J69,'sivu 1'!J67))</f>
        <v>Harri Laine</v>
      </c>
      <c r="C7" t="s">
        <v>92</v>
      </c>
      <c r="D7">
        <v>1837</v>
      </c>
      <c r="F7">
        <v>8</v>
      </c>
    </row>
    <row r="8" spans="1:6" ht="12.75">
      <c r="A8" s="120">
        <v>7</v>
      </c>
      <c r="B8" t="str">
        <f>IF(ISBLANK('sivu 3'!H4),"",'sivu 3'!H4)</f>
        <v>Petter Punnonen</v>
      </c>
      <c r="C8" t="s">
        <v>81</v>
      </c>
      <c r="D8">
        <v>1899</v>
      </c>
      <c r="F8">
        <v>7</v>
      </c>
    </row>
    <row r="9" spans="1:6" ht="12.75">
      <c r="A9" s="120">
        <v>8</v>
      </c>
      <c r="B9" t="str">
        <f>IF(ISBLANK('sivu 3'!H4)," ",IF('sivu 3'!H4='sivu 3'!G3,'sivu 3'!G5,'sivu 3'!G3))</f>
        <v>Esa Karhunen </v>
      </c>
      <c r="C9" t="s">
        <v>92</v>
      </c>
      <c r="D9">
        <v>1925</v>
      </c>
      <c r="F9">
        <v>5</v>
      </c>
    </row>
    <row r="10" spans="1:6" ht="12.75">
      <c r="A10" s="120">
        <v>9</v>
      </c>
      <c r="B10" t="str">
        <f>IF(ISBLANK('sivu 3'!D6),"",'sivu 3'!D6)</f>
        <v>Heikki Tanhua</v>
      </c>
      <c r="C10" t="s">
        <v>92</v>
      </c>
      <c r="D10">
        <v>1710</v>
      </c>
      <c r="F10">
        <v>11</v>
      </c>
    </row>
    <row r="11" spans="1:6" ht="12.75">
      <c r="A11" s="120">
        <v>10</v>
      </c>
      <c r="B11" t="str">
        <f>IF(ISBLANK('sivu 3'!D6)," ",IF('sivu 3'!D6='sivu 3'!C4,'sivu 3'!C8,'sivu 3'!C4))</f>
        <v>Juha Nojonen</v>
      </c>
      <c r="C11" t="s">
        <v>81</v>
      </c>
      <c r="D11">
        <v>1553</v>
      </c>
      <c r="F11">
        <v>22</v>
      </c>
    </row>
    <row r="12" spans="1:6" ht="12.75">
      <c r="A12" s="120">
        <v>11</v>
      </c>
      <c r="B12" t="str">
        <f>IF(ISBLANK('sivu 3'!H10),"",'sivu 3'!H10)</f>
        <v>Pekka Niskanen</v>
      </c>
      <c r="C12" t="s">
        <v>81</v>
      </c>
      <c r="D12">
        <v>1670</v>
      </c>
      <c r="F12">
        <v>12</v>
      </c>
    </row>
    <row r="13" spans="1:6" ht="12.75">
      <c r="A13" s="120">
        <v>12</v>
      </c>
      <c r="B13" t="str">
        <f>IF(ISBLANK('sivu 3'!H10)," ",IF('sivu 3'!H10='sivu 3'!G9,'sivu 3'!G11,'sivu 3'!G9))</f>
        <v>Ossi Hella</v>
      </c>
      <c r="C13" t="s">
        <v>81</v>
      </c>
      <c r="D13">
        <v>1748</v>
      </c>
      <c r="F13">
        <v>10</v>
      </c>
    </row>
    <row r="14" spans="1:6" ht="12.75">
      <c r="A14" s="120">
        <v>13</v>
      </c>
      <c r="B14" t="str">
        <f>IF(ISBLANK('sivu 3'!D14),"",'sivu 3'!D14)</f>
        <v>Viola Haapasalo</v>
      </c>
      <c r="C14" t="s">
        <v>72</v>
      </c>
      <c r="D14">
        <v>1554</v>
      </c>
      <c r="F14">
        <v>21</v>
      </c>
    </row>
    <row r="15" spans="1:6" ht="12.75">
      <c r="A15" s="120">
        <v>14</v>
      </c>
      <c r="B15" t="str">
        <f>IF(ISBLANK('sivu 3'!D14)," ",IF('sivu 3'!D14='sivu 3'!C12,'sivu 3'!C16,'sivu 3'!C12))</f>
        <v>Markku Halonen</v>
      </c>
      <c r="C15" t="s">
        <v>109</v>
      </c>
      <c r="D15">
        <v>1626</v>
      </c>
      <c r="F15">
        <v>13</v>
      </c>
    </row>
    <row r="16" spans="1:6" ht="12.75">
      <c r="A16" s="120">
        <v>15</v>
      </c>
      <c r="B16" t="str">
        <f>IF(ISBLANK('sivu 3'!H16),"",'sivu 3'!H16)</f>
        <v>Mika Kauppinen</v>
      </c>
      <c r="C16" t="s">
        <v>68</v>
      </c>
      <c r="D16">
        <v>1617</v>
      </c>
      <c r="F16">
        <v>14</v>
      </c>
    </row>
    <row r="17" spans="1:6" ht="12.75">
      <c r="A17" s="120">
        <v>16</v>
      </c>
      <c r="B17" t="str">
        <f>IF(ISBLANK('sivu 3'!H16)," ",IF('sivu 3'!H16='sivu 3'!G15,'sivu 3'!G17,'sivu 3'!G15))</f>
        <v>Heikki Holopainen</v>
      </c>
      <c r="C17" t="s">
        <v>72</v>
      </c>
      <c r="D17">
        <v>1573</v>
      </c>
      <c r="F17">
        <v>19</v>
      </c>
    </row>
    <row r="18" spans="1:6" ht="12.75">
      <c r="A18" s="120">
        <v>17</v>
      </c>
      <c r="B18" t="str">
        <f>IF(ISBLANK('sivu 3'!E26),"",'sivu 3'!E26)</f>
        <v>Juhani Luttunen</v>
      </c>
      <c r="C18" t="s">
        <v>100</v>
      </c>
      <c r="D18">
        <v>1590</v>
      </c>
      <c r="F18">
        <v>18</v>
      </c>
    </row>
    <row r="19" spans="1:6" ht="12.75">
      <c r="A19" s="120">
        <v>18</v>
      </c>
      <c r="B19" t="str">
        <f>IF(ISBLANK('sivu 3'!E26)," ",IF('sivu 3'!E26='sivu 3'!D22,'sivu 3'!D30,'sivu 3'!D22))</f>
        <v>Kari Punnonen</v>
      </c>
      <c r="C19" t="s">
        <v>81</v>
      </c>
      <c r="D19">
        <v>1822</v>
      </c>
      <c r="F19">
        <v>9</v>
      </c>
    </row>
    <row r="20" spans="1:6" ht="12.75">
      <c r="A20" s="120">
        <v>19</v>
      </c>
      <c r="B20" t="str">
        <f>IF(ISBLANK('sivu 3'!H31),"",'sivu 3'!H31)</f>
        <v>Markku Uimi</v>
      </c>
      <c r="C20" t="s">
        <v>96</v>
      </c>
      <c r="D20">
        <v>1615</v>
      </c>
      <c r="F20">
        <v>15</v>
      </c>
    </row>
    <row r="21" spans="1:6" ht="12.75">
      <c r="A21" s="120">
        <v>20</v>
      </c>
      <c r="B21" t="str">
        <f>IF(ISBLANK('sivu 3'!H31)," ",IF('sivu 3'!H31='sivu 3'!G30,'sivu 3'!G32,'sivu 3'!G30))</f>
        <v>Elmo Salmela</v>
      </c>
      <c r="C21" t="s">
        <v>100</v>
      </c>
      <c r="D21">
        <v>1609</v>
      </c>
      <c r="F21">
        <v>16</v>
      </c>
    </row>
    <row r="22" spans="1:6" ht="12.75">
      <c r="A22" s="120">
        <v>21</v>
      </c>
      <c r="B22" t="str">
        <f>IF(ISBLANK('sivu 3'!D38),"",'sivu 3'!D38)</f>
        <v>Vitali Trofimov</v>
      </c>
      <c r="C22" t="s">
        <v>106</v>
      </c>
      <c r="D22">
        <v>1492</v>
      </c>
      <c r="F22">
        <v>25</v>
      </c>
    </row>
    <row r="23" spans="1:6" ht="12.75">
      <c r="A23" s="120">
        <v>22</v>
      </c>
      <c r="B23" t="str">
        <f>IF(ISBLANK('sivu 3'!D38)," ",IF('sivu 3'!D38='sivu 3'!C36,'sivu 3'!C40,'sivu 3'!C36))</f>
        <v>Jari Vepsäläinen</v>
      </c>
      <c r="C23" t="s">
        <v>81</v>
      </c>
      <c r="D23">
        <v>1594</v>
      </c>
      <c r="F23">
        <v>17</v>
      </c>
    </row>
    <row r="24" spans="1:6" ht="12.75">
      <c r="A24" s="120">
        <v>23</v>
      </c>
      <c r="B24" t="str">
        <f>IF(ISBLANK('sivu 3'!H37),"",'sivu 3'!H37)</f>
        <v>Kalle Luttinen</v>
      </c>
      <c r="C24" t="s">
        <v>68</v>
      </c>
      <c r="D24">
        <v>1558</v>
      </c>
      <c r="F24">
        <v>20</v>
      </c>
    </row>
    <row r="25" spans="1:6" ht="12.75">
      <c r="A25" s="120">
        <v>24</v>
      </c>
      <c r="B25" t="str">
        <f>IF(ISBLANK('sivu 3'!H37)," ",IF('sivu 3'!H37='sivu 3'!G36,'sivu 3'!G38,'sivu 3'!G36))</f>
        <v>Kimmo Heikkinen</v>
      </c>
      <c r="C25" t="s">
        <v>72</v>
      </c>
      <c r="D25">
        <v>1548</v>
      </c>
      <c r="F25">
        <v>23</v>
      </c>
    </row>
    <row r="26" spans="1:6" ht="12.75">
      <c r="A26" s="120">
        <v>25</v>
      </c>
      <c r="B26" t="str">
        <f>IF(ISBLANK('sivu 3'!E50),"",'sivu 3'!E50)</f>
        <v>Eetu Pesonen</v>
      </c>
      <c r="C26" t="s">
        <v>72</v>
      </c>
      <c r="D26">
        <v>1429</v>
      </c>
      <c r="F26">
        <v>28</v>
      </c>
    </row>
    <row r="27" spans="1:6" ht="12.75">
      <c r="A27" s="120">
        <v>26</v>
      </c>
      <c r="B27" t="str">
        <f>IF(ISBLANK('sivu 3'!E50)," ",IF('sivu 3'!E50='sivu 3'!D46,'sivu 3'!D54,'sivu 3'!D46))</f>
        <v>Juho Niemitalo</v>
      </c>
      <c r="C27" t="s">
        <v>106</v>
      </c>
      <c r="D27">
        <v>1435</v>
      </c>
      <c r="F27">
        <v>27</v>
      </c>
    </row>
    <row r="28" spans="1:6" ht="12.75">
      <c r="A28" s="120">
        <v>27</v>
      </c>
      <c r="B28" t="str">
        <f>IF(ISBLANK('sivu 3'!H43),"",'sivu 3'!H43)</f>
        <v>Markku Manner</v>
      </c>
      <c r="C28" t="s">
        <v>96</v>
      </c>
      <c r="D28">
        <v>1444</v>
      </c>
      <c r="F28">
        <v>26</v>
      </c>
    </row>
    <row r="29" spans="1:6" ht="12.75">
      <c r="A29" s="120">
        <v>28</v>
      </c>
      <c r="B29" t="str">
        <f>IF(ISBLANK('sivu 3'!H43)," ",IF('sivu 3'!H43='sivu 3'!G42,'sivu 3'!G44,'sivu 3'!G42))</f>
        <v>Teuvo Hytönen</v>
      </c>
      <c r="C29" t="s">
        <v>81</v>
      </c>
      <c r="D29">
        <v>1494</v>
      </c>
      <c r="F29">
        <v>24</v>
      </c>
    </row>
    <row r="30" spans="1:6" ht="12.75">
      <c r="A30" s="120">
        <v>29</v>
      </c>
      <c r="B30" t="str">
        <f>IF(ISBLANK('sivu 3'!D62),"",'sivu 3'!D62)</f>
        <v>Santeri Korhonen</v>
      </c>
      <c r="C30" t="s">
        <v>100</v>
      </c>
      <c r="D30">
        <v>1254</v>
      </c>
      <c r="F30">
        <v>32</v>
      </c>
    </row>
    <row r="31" spans="1:6" ht="12.75">
      <c r="A31" s="120">
        <v>30</v>
      </c>
      <c r="B31" t="str">
        <f>IF(ISBLANK('sivu 3'!D62)," ",IF('sivu 3'!D62='sivu 3'!C60,'sivu 3'!C64,'sivu 3'!C60))</f>
        <v>Sauli Wagner</v>
      </c>
      <c r="C31" t="s">
        <v>111</v>
      </c>
      <c r="D31">
        <v>1356</v>
      </c>
      <c r="F31">
        <v>30</v>
      </c>
    </row>
    <row r="32" spans="1:6" ht="12.75">
      <c r="A32" s="120">
        <v>31</v>
      </c>
      <c r="B32" t="str">
        <f>IF(ISBLANK('sivu 3'!H61),"",'sivu 3'!H61)</f>
        <v>Markku Kinnunen</v>
      </c>
      <c r="C32" t="s">
        <v>72</v>
      </c>
      <c r="D32">
        <v>1396</v>
      </c>
      <c r="F32">
        <v>29</v>
      </c>
    </row>
    <row r="33" spans="1:6" ht="12.75">
      <c r="A33" s="120">
        <v>32</v>
      </c>
      <c r="B33" t="str">
        <f>IF(ISBLANK('sivu 3'!H61)," ",IF('sivu 3'!H61='sivu 3'!G60,'sivu 3'!G62,'sivu 3'!G60))</f>
        <v>Tuomo Kettunen</v>
      </c>
      <c r="C33" t="s">
        <v>68</v>
      </c>
      <c r="D33">
        <v>1325</v>
      </c>
      <c r="F33">
        <v>31</v>
      </c>
    </row>
    <row r="34" spans="1:6" ht="12.75">
      <c r="A34" s="120">
        <v>33</v>
      </c>
      <c r="B34" t="str">
        <f>IF(ISBLANK('sivu 4'!E17),"",'sivu 4'!E17)</f>
        <v>Laure Fauch</v>
      </c>
      <c r="C34" t="s">
        <v>72</v>
      </c>
      <c r="D34">
        <v>1054</v>
      </c>
      <c r="F34">
        <v>33</v>
      </c>
    </row>
    <row r="35" spans="1:6" ht="12.75">
      <c r="A35" s="120">
        <v>34</v>
      </c>
      <c r="B35" t="str">
        <f>IF(ISBLANK('sivu 4'!E17)," ",IF('sivu 4'!E17='sivu 4'!E9,'sivu 4'!E25,'sivu 4'!E9))</f>
        <v>Elena Hämynen</v>
      </c>
      <c r="C35" t="s">
        <v>100</v>
      </c>
      <c r="D35">
        <v>1000</v>
      </c>
      <c r="F35">
        <v>34</v>
      </c>
    </row>
    <row r="36" spans="1:6" ht="12.75">
      <c r="A36" s="120">
        <v>35</v>
      </c>
      <c r="B36" t="str">
        <f>IF(ISBLANK('sivu 4'!G33),"",'sivu 4'!G33)</f>
        <v>Pete Karvonen</v>
      </c>
      <c r="C36" t="s">
        <v>100</v>
      </c>
      <c r="D36">
        <v>984</v>
      </c>
      <c r="F36">
        <v>35</v>
      </c>
    </row>
    <row r="37" spans="1:6" ht="12.75">
      <c r="A37" s="120">
        <v>36</v>
      </c>
      <c r="B37" t="str">
        <f>IF(ISBLANK('sivu 4'!G33)," ",IF('sivu 4'!G33='sivu 4'!E32,'sivu 4'!E34,'sivu 4'!E32))</f>
        <v>Kirsi Kinnunen</v>
      </c>
      <c r="C37" t="s">
        <v>72</v>
      </c>
      <c r="D37">
        <v>941</v>
      </c>
      <c r="F37">
        <v>36</v>
      </c>
    </row>
    <row r="38" spans="1:2" ht="12.75">
      <c r="A38" s="120">
        <v>37</v>
      </c>
      <c r="B38" t="str">
        <f>IF(ISBLANK('sivu 4'!D37),"",'sivu 4'!D37)</f>
        <v>bye</v>
      </c>
    </row>
    <row r="39" spans="1:2" ht="12.75">
      <c r="A39" s="120">
        <v>38</v>
      </c>
      <c r="B39" t="str">
        <f>IF(ISBLANK('sivu 4'!D37)," ",IF('sivu 4'!D37='sivu 4'!C35,'sivu 4'!C39,'sivu 4'!C35))</f>
        <v>bye</v>
      </c>
    </row>
    <row r="40" spans="1:2" ht="12.75">
      <c r="A40" s="120">
        <v>39</v>
      </c>
      <c r="B40" t="str">
        <f>IF(ISBLANK('sivu 4'!G42),"",'sivu 4'!G42)</f>
        <v>bye</v>
      </c>
    </row>
    <row r="41" spans="1:2" ht="12.75">
      <c r="A41" s="120">
        <v>40</v>
      </c>
      <c r="B41" t="str">
        <f>IF(ISBLANK('sivu 4'!G42)," ",IF('sivu 4'!G42='sivu 4'!E41,'sivu 4'!E43,'sivu 4'!E41))</f>
        <v>bye</v>
      </c>
    </row>
    <row r="42" spans="1:2" ht="12.75">
      <c r="A42" s="120">
        <v>41</v>
      </c>
      <c r="B42" t="str">
        <f>IF(ISBLANK('sivu 4'!E49),"",'sivu 4'!E49)</f>
        <v>bye</v>
      </c>
    </row>
    <row r="43" spans="1:2" ht="12.75">
      <c r="A43" s="120">
        <v>42</v>
      </c>
      <c r="B43" t="str">
        <f>IF(ISBLANK('sivu 4'!E49)," ",IF('sivu 4'!E49='sivu 4'!D45,'sivu 4'!D53,'sivu 4'!D45))</f>
        <v>bye</v>
      </c>
    </row>
    <row r="44" spans="1:2" ht="12.75">
      <c r="A44" s="120">
        <v>43</v>
      </c>
      <c r="B44" t="str">
        <f>IF(ISBLANK('sivu 4'!H53),"",'sivu 4'!H53)</f>
        <v>bye</v>
      </c>
    </row>
    <row r="45" spans="1:2" ht="12.75">
      <c r="A45" s="120">
        <v>44</v>
      </c>
      <c r="B45" t="str">
        <f>IF(ISBLANK('sivu 4'!H53)," ",IF('sivu 4'!H53='sivu 4'!F52,'sivu 4'!F54,'sivu 4'!F52))</f>
        <v>bye</v>
      </c>
    </row>
    <row r="46" spans="1:2" ht="12.75">
      <c r="A46" s="120">
        <v>45</v>
      </c>
      <c r="B46" t="str">
        <f>IF(ISBLANK('sivu 4'!D61),"",'sivu 4'!D61)</f>
        <v>bye</v>
      </c>
    </row>
    <row r="47" spans="1:2" ht="12.75">
      <c r="A47" s="120">
        <v>46</v>
      </c>
      <c r="B47" t="str">
        <f>IF(ISBLANK('sivu 4'!D61)," ",IF('sivu 4'!D61='sivu 4'!C59,'sivu 4'!C63,'sivu 4'!C59))</f>
        <v>bye</v>
      </c>
    </row>
    <row r="48" spans="1:2" ht="12.75">
      <c r="A48" s="120">
        <v>47</v>
      </c>
      <c r="B48" t="str">
        <f>IF(ISBLANK('sivu 4'!G57),"",'sivu 4'!G57)</f>
        <v>bye</v>
      </c>
    </row>
    <row r="49" spans="1:2" ht="12.75">
      <c r="A49" s="120">
        <v>48</v>
      </c>
      <c r="B49" t="str">
        <f>IF(ISBLANK('sivu 4'!G57)," ",IF('sivu 4'!G57='sivu 4'!E56,'sivu 4'!E58,'sivu 4'!E56))</f>
        <v>bye</v>
      </c>
    </row>
    <row r="50" ht="12.75">
      <c r="A50" s="120"/>
    </row>
    <row r="51" ht="12.75">
      <c r="A51" s="120"/>
    </row>
    <row r="52" ht="12.75">
      <c r="A52" s="120"/>
    </row>
    <row r="53" ht="12.75">
      <c r="A53" s="120"/>
    </row>
    <row r="54" ht="12.75">
      <c r="A54" s="120"/>
    </row>
    <row r="55" ht="12.75">
      <c r="A55" s="120"/>
    </row>
    <row r="56" ht="12.75">
      <c r="A56" s="120"/>
    </row>
    <row r="57" ht="12.75">
      <c r="A57" s="120"/>
    </row>
    <row r="58" ht="12.75">
      <c r="A58" s="120"/>
    </row>
    <row r="59" ht="12.75">
      <c r="A59" s="120"/>
    </row>
    <row r="60" ht="12.75">
      <c r="A60" s="120"/>
    </row>
    <row r="61" ht="12.75">
      <c r="A61" s="120"/>
    </row>
    <row r="62" ht="12.75">
      <c r="A62" s="120"/>
    </row>
    <row r="63" ht="12.75">
      <c r="A63" s="120"/>
    </row>
    <row r="64" ht="12.75">
      <c r="A64" s="120"/>
    </row>
    <row r="65" ht="12.75">
      <c r="A65" s="120"/>
    </row>
    <row r="66" ht="12.75">
      <c r="A66" s="120"/>
    </row>
    <row r="67" ht="12.75">
      <c r="A67" s="120"/>
    </row>
    <row r="68" ht="12.75">
      <c r="A68" s="120"/>
    </row>
    <row r="69" ht="12.75">
      <c r="A69" s="120"/>
    </row>
    <row r="70" ht="12.75">
      <c r="A70" s="120"/>
    </row>
    <row r="71" ht="12.75">
      <c r="A71" s="120"/>
    </row>
    <row r="72" ht="12.75">
      <c r="A72" s="120"/>
    </row>
    <row r="73" ht="12.75">
      <c r="A73" s="120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4.8515625" style="79" customWidth="1"/>
    <col min="2" max="2" width="16.8515625" style="44" customWidth="1"/>
    <col min="4" max="4" width="7.00390625" style="23" customWidth="1"/>
    <col min="5" max="5" width="19.28125" style="104" customWidth="1"/>
    <col min="6" max="6" width="9.8515625" style="46" customWidth="1"/>
    <col min="7" max="8" width="15.7109375" style="1" customWidth="1"/>
    <col min="9" max="9" width="5.7109375" style="1" customWidth="1"/>
    <col min="10" max="10" width="15.7109375" style="1" customWidth="1"/>
    <col min="11" max="11" width="9.140625" style="2" customWidth="1"/>
    <col min="12" max="12" width="4.57421875" style="2" customWidth="1"/>
    <col min="13" max="13" width="13.28125" style="2" customWidth="1"/>
    <col min="14" max="16384" width="9.140625" style="2" customWidth="1"/>
  </cols>
  <sheetData>
    <row r="1" spans="2:6" ht="27" customHeight="1">
      <c r="B1" s="100" t="s">
        <v>40</v>
      </c>
      <c r="C1" s="93" t="s">
        <v>41</v>
      </c>
      <c r="E1" s="101" t="s">
        <v>40</v>
      </c>
      <c r="F1" s="101" t="s">
        <v>41</v>
      </c>
    </row>
    <row r="4" spans="2:5" ht="12.75">
      <c r="B4" s="94"/>
      <c r="C4" s="94"/>
      <c r="E4" s="102"/>
    </row>
    <row r="5" spans="2:13" ht="15.75">
      <c r="B5" s="95" t="s">
        <v>25</v>
      </c>
      <c r="C5" s="94"/>
      <c r="D5" s="135"/>
      <c r="E5" s="89" t="s">
        <v>26</v>
      </c>
      <c r="G5" s="89" t="s">
        <v>27</v>
      </c>
      <c r="H5" s="89" t="s">
        <v>28</v>
      </c>
      <c r="I5" s="88"/>
      <c r="J5" s="89" t="s">
        <v>29</v>
      </c>
      <c r="M5" s="80" t="s">
        <v>30</v>
      </c>
    </row>
    <row r="6" spans="1:13" ht="13.5" customHeight="1">
      <c r="A6" s="73"/>
      <c r="B6" s="39" t="s">
        <v>65</v>
      </c>
      <c r="D6" s="17">
        <v>1</v>
      </c>
      <c r="E6" s="96" t="s">
        <v>133</v>
      </c>
      <c r="F6" s="48"/>
      <c r="G6" s="26"/>
      <c r="H6" s="26"/>
      <c r="I6" s="109" t="s">
        <v>57</v>
      </c>
      <c r="J6" s="113" t="s">
        <v>95</v>
      </c>
      <c r="K6"/>
      <c r="L6"/>
      <c r="M6" t="s">
        <v>31</v>
      </c>
    </row>
    <row r="7" spans="1:13" ht="13.5" customHeight="1">
      <c r="A7" s="74">
        <v>33</v>
      </c>
      <c r="B7" s="96" t="s">
        <v>128</v>
      </c>
      <c r="C7" s="8"/>
      <c r="D7" s="13"/>
      <c r="E7" s="103"/>
      <c r="F7" s="49">
        <v>17</v>
      </c>
      <c r="G7" s="125" t="s">
        <v>80</v>
      </c>
      <c r="H7" s="27"/>
      <c r="I7" s="27"/>
      <c r="J7" s="51">
        <v>48</v>
      </c>
      <c r="K7" s="153" t="s">
        <v>95</v>
      </c>
      <c r="L7" s="154"/>
      <c r="M7" t="s">
        <v>32</v>
      </c>
    </row>
    <row r="8" spans="1:13" ht="13.5" customHeight="1">
      <c r="A8" s="75"/>
      <c r="B8" s="97"/>
      <c r="D8" s="36">
        <v>1</v>
      </c>
      <c r="E8" s="130" t="s">
        <v>103</v>
      </c>
      <c r="F8" s="54"/>
      <c r="G8" s="131" t="s">
        <v>167</v>
      </c>
      <c r="H8" s="28"/>
      <c r="I8" s="109" t="s">
        <v>33</v>
      </c>
      <c r="J8" s="114" t="s">
        <v>93</v>
      </c>
      <c r="K8" s="151" t="s">
        <v>247</v>
      </c>
      <c r="L8" s="152"/>
      <c r="M8"/>
    </row>
    <row r="9" spans="1:13" ht="13.5" customHeight="1">
      <c r="A9" s="74">
        <v>32</v>
      </c>
      <c r="B9" s="96" t="s">
        <v>127</v>
      </c>
      <c r="C9" s="8"/>
      <c r="D9" s="18"/>
      <c r="E9" s="143" t="s">
        <v>151</v>
      </c>
      <c r="F9" s="144"/>
      <c r="G9" s="29">
        <v>33</v>
      </c>
      <c r="H9" s="125" t="s">
        <v>80</v>
      </c>
      <c r="I9" s="31"/>
      <c r="J9" s="115"/>
      <c r="K9"/>
      <c r="L9" s="70">
        <v>158</v>
      </c>
      <c r="M9" s="113" t="s">
        <v>95</v>
      </c>
    </row>
    <row r="10" spans="1:14" ht="13.5" customHeight="1">
      <c r="A10" s="76"/>
      <c r="B10" s="94"/>
      <c r="D10" s="19">
        <v>16</v>
      </c>
      <c r="E10" s="96" t="s">
        <v>148</v>
      </c>
      <c r="F10" s="48"/>
      <c r="G10" s="24"/>
      <c r="H10" s="131" t="s">
        <v>185</v>
      </c>
      <c r="I10" s="109" t="s">
        <v>58</v>
      </c>
      <c r="J10" s="113" t="s">
        <v>83</v>
      </c>
      <c r="K10"/>
      <c r="L10" s="10"/>
      <c r="M10" s="139" t="s">
        <v>254</v>
      </c>
      <c r="N10" s="128"/>
    </row>
    <row r="11" spans="1:13" ht="13.5" customHeight="1">
      <c r="A11" s="74">
        <v>48</v>
      </c>
      <c r="B11" s="96" t="s">
        <v>132</v>
      </c>
      <c r="D11" s="13"/>
      <c r="E11" s="103"/>
      <c r="F11" s="49">
        <v>18</v>
      </c>
      <c r="G11" s="132" t="s">
        <v>88</v>
      </c>
      <c r="H11" s="24"/>
      <c r="I11" s="31"/>
      <c r="J11" s="51">
        <v>91</v>
      </c>
      <c r="K11" s="149" t="s">
        <v>83</v>
      </c>
      <c r="L11" s="150"/>
      <c r="M11"/>
    </row>
    <row r="12" spans="1:13" ht="13.5" customHeight="1">
      <c r="A12" s="76"/>
      <c r="B12" s="97"/>
      <c r="C12" s="99"/>
      <c r="D12" s="25">
        <v>2</v>
      </c>
      <c r="E12" s="130" t="s">
        <v>88</v>
      </c>
      <c r="F12" s="54"/>
      <c r="G12" s="139" t="s">
        <v>156</v>
      </c>
      <c r="H12" s="24"/>
      <c r="I12" s="109" t="s">
        <v>34</v>
      </c>
      <c r="J12" s="114" t="s">
        <v>82</v>
      </c>
      <c r="K12" s="143" t="s">
        <v>248</v>
      </c>
      <c r="L12" s="144"/>
      <c r="M12"/>
    </row>
    <row r="13" spans="1:12" ht="13.5" customHeight="1">
      <c r="A13" s="74">
        <v>17</v>
      </c>
      <c r="B13" s="96" t="s">
        <v>112</v>
      </c>
      <c r="C13" s="8"/>
      <c r="D13" s="18"/>
      <c r="E13" s="143" t="s">
        <v>64</v>
      </c>
      <c r="F13" s="144"/>
      <c r="G13" s="108"/>
      <c r="H13" s="32">
        <v>41</v>
      </c>
      <c r="I13" s="141" t="s">
        <v>80</v>
      </c>
      <c r="J13" s="145"/>
      <c r="K13" s="4"/>
      <c r="L13" s="12"/>
    </row>
    <row r="14" spans="1:10" ht="13.5" customHeight="1">
      <c r="A14" s="77"/>
      <c r="B14" s="97"/>
      <c r="D14" s="13">
        <v>9</v>
      </c>
      <c r="E14" s="96" t="s">
        <v>141</v>
      </c>
      <c r="F14" s="48"/>
      <c r="G14" s="31"/>
      <c r="H14" s="32"/>
      <c r="I14" s="143" t="s">
        <v>198</v>
      </c>
      <c r="J14" s="146"/>
    </row>
    <row r="15" spans="1:12" ht="13.5" customHeight="1">
      <c r="A15" s="74">
        <v>41</v>
      </c>
      <c r="B15" s="96" t="s">
        <v>132</v>
      </c>
      <c r="C15" s="8"/>
      <c r="D15" s="13"/>
      <c r="E15" s="103"/>
      <c r="F15" s="49">
        <v>19</v>
      </c>
      <c r="G15" s="125" t="s">
        <v>85</v>
      </c>
      <c r="H15" s="32"/>
      <c r="I15" s="63"/>
      <c r="J15" s="24"/>
      <c r="L15" s="12"/>
    </row>
    <row r="16" spans="1:10" ht="13.5" customHeight="1">
      <c r="A16" s="76"/>
      <c r="B16" s="97"/>
      <c r="D16" s="25">
        <v>3</v>
      </c>
      <c r="E16" s="130" t="s">
        <v>90</v>
      </c>
      <c r="F16" s="54"/>
      <c r="G16" s="131" t="s">
        <v>155</v>
      </c>
      <c r="H16" s="24"/>
      <c r="I16" s="31"/>
      <c r="J16" s="24"/>
    </row>
    <row r="17" spans="1:10" ht="13.5" customHeight="1">
      <c r="A17" s="74">
        <v>24</v>
      </c>
      <c r="B17" s="96" t="s">
        <v>119</v>
      </c>
      <c r="C17" s="8"/>
      <c r="D17" s="18"/>
      <c r="E17" s="143" t="s">
        <v>64</v>
      </c>
      <c r="F17" s="144"/>
      <c r="G17" s="29">
        <v>34</v>
      </c>
      <c r="H17" s="124" t="s">
        <v>93</v>
      </c>
      <c r="I17" s="31"/>
      <c r="J17" s="24"/>
    </row>
    <row r="18" spans="1:10" ht="13.5" customHeight="1">
      <c r="A18" s="77"/>
      <c r="B18" s="97"/>
      <c r="D18" s="13">
        <v>8</v>
      </c>
      <c r="E18" s="96" t="s">
        <v>140</v>
      </c>
      <c r="F18" s="56"/>
      <c r="G18" s="24"/>
      <c r="H18" s="139" t="s">
        <v>173</v>
      </c>
      <c r="I18" s="31"/>
      <c r="J18" s="24"/>
    </row>
    <row r="19" spans="1:10" ht="13.5" customHeight="1">
      <c r="A19" s="74">
        <v>40</v>
      </c>
      <c r="B19" s="96" t="s">
        <v>132</v>
      </c>
      <c r="D19" s="20"/>
      <c r="E19" s="103"/>
      <c r="F19" s="49">
        <v>20</v>
      </c>
      <c r="G19" s="132" t="s">
        <v>93</v>
      </c>
      <c r="H19" s="31"/>
      <c r="I19" s="31"/>
      <c r="J19" s="24"/>
    </row>
    <row r="20" spans="1:10" ht="13.5" customHeight="1">
      <c r="A20" s="77"/>
      <c r="B20" s="97" t="s">
        <v>39</v>
      </c>
      <c r="C20" s="99"/>
      <c r="D20" s="25">
        <v>4</v>
      </c>
      <c r="E20" s="130" t="s">
        <v>105</v>
      </c>
      <c r="F20" s="54"/>
      <c r="G20" s="139" t="s">
        <v>163</v>
      </c>
      <c r="H20" s="31"/>
      <c r="I20" s="31"/>
      <c r="J20" s="24"/>
    </row>
    <row r="21" spans="1:12" ht="13.5" customHeight="1">
      <c r="A21" s="74">
        <v>25</v>
      </c>
      <c r="B21" s="96" t="s">
        <v>120</v>
      </c>
      <c r="C21" s="8"/>
      <c r="D21" s="21"/>
      <c r="E21" s="143" t="s">
        <v>64</v>
      </c>
      <c r="F21" s="144"/>
      <c r="G21" s="28"/>
      <c r="H21" s="31"/>
      <c r="I21" s="31"/>
      <c r="J21" s="24">
        <v>45</v>
      </c>
      <c r="K21" s="147" t="s">
        <v>80</v>
      </c>
      <c r="L21" s="148"/>
    </row>
    <row r="22" spans="1:12" ht="13.5" customHeight="1">
      <c r="A22" s="73"/>
      <c r="B22" s="39"/>
      <c r="D22" s="17">
        <v>5</v>
      </c>
      <c r="E22" s="96" t="s">
        <v>137</v>
      </c>
      <c r="F22" s="48"/>
      <c r="G22" s="26"/>
      <c r="H22" s="26"/>
      <c r="I22" s="26"/>
      <c r="J22" s="33"/>
      <c r="K22" s="143" t="s">
        <v>220</v>
      </c>
      <c r="L22" s="146"/>
    </row>
    <row r="23" spans="1:12" ht="13.5" customHeight="1">
      <c r="A23" s="74">
        <v>37</v>
      </c>
      <c r="B23" s="96" t="s">
        <v>132</v>
      </c>
      <c r="C23" s="8"/>
      <c r="D23" s="13"/>
      <c r="E23" s="103"/>
      <c r="F23" s="49">
        <v>21</v>
      </c>
      <c r="G23" s="125" t="s">
        <v>91</v>
      </c>
      <c r="H23" s="27"/>
      <c r="I23" s="27"/>
      <c r="J23" s="34"/>
      <c r="L23" s="59"/>
    </row>
    <row r="24" spans="1:12" ht="13.5" customHeight="1">
      <c r="A24" s="75"/>
      <c r="B24" s="97"/>
      <c r="D24" s="36">
        <v>5</v>
      </c>
      <c r="E24" s="130" t="s">
        <v>79</v>
      </c>
      <c r="F24" s="54"/>
      <c r="G24" s="131" t="s">
        <v>164</v>
      </c>
      <c r="H24" s="28"/>
      <c r="I24" s="28"/>
      <c r="J24" s="24"/>
      <c r="L24" s="59"/>
    </row>
    <row r="25" spans="1:12" ht="13.5" customHeight="1">
      <c r="A25" s="74">
        <v>28</v>
      </c>
      <c r="B25" s="96" t="s">
        <v>123</v>
      </c>
      <c r="C25" s="8"/>
      <c r="D25" s="18"/>
      <c r="E25" s="143" t="s">
        <v>64</v>
      </c>
      <c r="F25" s="144"/>
      <c r="G25" s="29">
        <v>35</v>
      </c>
      <c r="H25" s="125" t="s">
        <v>87</v>
      </c>
      <c r="I25" s="31"/>
      <c r="J25" s="24"/>
      <c r="L25" s="59"/>
    </row>
    <row r="26" spans="1:12" ht="13.5" customHeight="1">
      <c r="A26" s="76"/>
      <c r="B26" s="94"/>
      <c r="D26" s="19">
        <v>12</v>
      </c>
      <c r="E26" s="96" t="s">
        <v>144</v>
      </c>
      <c r="F26" s="48"/>
      <c r="G26" s="24"/>
      <c r="H26" s="131" t="s">
        <v>184</v>
      </c>
      <c r="I26" s="31"/>
      <c r="J26" s="35"/>
      <c r="L26" s="59"/>
    </row>
    <row r="27" spans="1:12" ht="13.5" customHeight="1">
      <c r="A27" s="74">
        <v>44</v>
      </c>
      <c r="B27" s="96" t="s">
        <v>132</v>
      </c>
      <c r="D27" s="13"/>
      <c r="E27" s="103"/>
      <c r="F27" s="49">
        <v>22</v>
      </c>
      <c r="G27" s="132" t="s">
        <v>87</v>
      </c>
      <c r="H27" s="24"/>
      <c r="I27" s="31"/>
      <c r="J27" s="24"/>
      <c r="L27" s="59"/>
    </row>
    <row r="28" spans="1:12" ht="13.5" customHeight="1">
      <c r="A28" s="76"/>
      <c r="B28" s="97"/>
      <c r="C28" s="99"/>
      <c r="D28" s="25">
        <v>6</v>
      </c>
      <c r="E28" s="130" t="s">
        <v>77</v>
      </c>
      <c r="F28" s="54"/>
      <c r="G28" s="139" t="s">
        <v>161</v>
      </c>
      <c r="H28" s="24"/>
      <c r="I28" s="31"/>
      <c r="J28" s="24"/>
      <c r="L28" s="59"/>
    </row>
    <row r="29" spans="1:12" ht="13.5" customHeight="1">
      <c r="A29" s="74">
        <v>21</v>
      </c>
      <c r="B29" s="96" t="s">
        <v>116</v>
      </c>
      <c r="C29" s="8"/>
      <c r="D29" s="18"/>
      <c r="E29" s="143" t="s">
        <v>64</v>
      </c>
      <c r="F29" s="144"/>
      <c r="G29" s="31"/>
      <c r="H29" s="32">
        <v>42</v>
      </c>
      <c r="I29" s="141" t="s">
        <v>83</v>
      </c>
      <c r="J29" s="142"/>
      <c r="L29" s="59"/>
    </row>
    <row r="30" spans="1:12" ht="13.5" customHeight="1">
      <c r="A30" s="77"/>
      <c r="B30" s="97"/>
      <c r="D30" s="13">
        <v>13</v>
      </c>
      <c r="E30" s="96" t="s">
        <v>145</v>
      </c>
      <c r="F30" s="48"/>
      <c r="G30" s="31"/>
      <c r="H30" s="32"/>
      <c r="I30" s="143" t="s">
        <v>199</v>
      </c>
      <c r="J30" s="144"/>
      <c r="L30" s="59"/>
    </row>
    <row r="31" spans="1:12" ht="13.5" customHeight="1">
      <c r="A31" s="74">
        <v>45</v>
      </c>
      <c r="B31" s="96" t="s">
        <v>132</v>
      </c>
      <c r="C31" s="8"/>
      <c r="D31" s="13"/>
      <c r="E31" s="103"/>
      <c r="F31" s="49">
        <v>23</v>
      </c>
      <c r="G31" s="125" t="s">
        <v>108</v>
      </c>
      <c r="H31" s="32"/>
      <c r="I31" s="63"/>
      <c r="J31" s="28"/>
      <c r="L31" s="59"/>
    </row>
    <row r="32" spans="1:12" ht="13.5" customHeight="1">
      <c r="A32" s="76"/>
      <c r="B32" s="97"/>
      <c r="D32" s="25">
        <v>7</v>
      </c>
      <c r="E32" s="130" t="s">
        <v>70</v>
      </c>
      <c r="F32" s="54"/>
      <c r="G32" s="131" t="s">
        <v>162</v>
      </c>
      <c r="H32" s="24"/>
      <c r="I32" s="31"/>
      <c r="J32" s="28"/>
      <c r="L32" s="59"/>
    </row>
    <row r="33" spans="1:12" ht="13.5" customHeight="1">
      <c r="A33" s="74">
        <v>20</v>
      </c>
      <c r="B33" s="96" t="s">
        <v>115</v>
      </c>
      <c r="C33" s="8"/>
      <c r="D33" s="18"/>
      <c r="E33" s="143" t="s">
        <v>64</v>
      </c>
      <c r="F33" s="144"/>
      <c r="G33" s="29">
        <v>36</v>
      </c>
      <c r="H33" s="124" t="s">
        <v>83</v>
      </c>
      <c r="I33" s="31"/>
      <c r="J33" s="31"/>
      <c r="L33" s="59"/>
    </row>
    <row r="34" spans="1:12" ht="13.5" customHeight="1">
      <c r="A34" s="77"/>
      <c r="B34" s="97"/>
      <c r="D34" s="13">
        <v>4</v>
      </c>
      <c r="E34" s="96" t="s">
        <v>136</v>
      </c>
      <c r="F34" s="48"/>
      <c r="G34" s="24"/>
      <c r="H34" s="139" t="s">
        <v>183</v>
      </c>
      <c r="I34" s="31"/>
      <c r="J34" s="31"/>
      <c r="L34" s="59"/>
    </row>
    <row r="35" spans="1:12" ht="13.5" customHeight="1">
      <c r="A35" s="74">
        <v>36</v>
      </c>
      <c r="B35" s="96" t="s">
        <v>131</v>
      </c>
      <c r="D35" s="20"/>
      <c r="E35" s="103"/>
      <c r="F35" s="49">
        <v>24</v>
      </c>
      <c r="G35" s="132" t="s">
        <v>83</v>
      </c>
      <c r="H35" s="31"/>
      <c r="I35" s="31"/>
      <c r="J35" s="31"/>
      <c r="L35" s="59"/>
    </row>
    <row r="36" spans="1:13" ht="13.5" customHeight="1">
      <c r="A36" s="77"/>
      <c r="B36" s="97"/>
      <c r="C36" s="99"/>
      <c r="D36" s="25">
        <v>8</v>
      </c>
      <c r="E36" s="130" t="s">
        <v>78</v>
      </c>
      <c r="F36" s="54"/>
      <c r="G36" s="139" t="s">
        <v>171</v>
      </c>
      <c r="H36" s="31"/>
      <c r="I36" s="31"/>
      <c r="J36" s="86"/>
      <c r="L36" s="59"/>
      <c r="M36" s="86" t="s">
        <v>35</v>
      </c>
    </row>
    <row r="37" spans="1:13" ht="13.5" customHeight="1">
      <c r="A37" s="74">
        <v>29</v>
      </c>
      <c r="B37" s="96" t="s">
        <v>124</v>
      </c>
      <c r="C37" s="8"/>
      <c r="D37" s="21"/>
      <c r="E37" s="143" t="s">
        <v>152</v>
      </c>
      <c r="F37" s="144"/>
      <c r="G37" s="28"/>
      <c r="H37" s="31"/>
      <c r="I37" s="31"/>
      <c r="J37" s="31"/>
      <c r="L37" s="59"/>
      <c r="M37" s="31"/>
    </row>
    <row r="38" spans="1:13" ht="13.5" customHeight="1">
      <c r="A38" s="73"/>
      <c r="B38" s="39"/>
      <c r="D38" s="17">
        <v>3</v>
      </c>
      <c r="E38" s="96" t="s">
        <v>135</v>
      </c>
      <c r="F38" s="48"/>
      <c r="G38" s="26"/>
      <c r="H38" s="71"/>
      <c r="I38" s="26"/>
      <c r="J38" s="117"/>
      <c r="K38" s="118"/>
      <c r="L38" s="59">
        <v>47</v>
      </c>
      <c r="M38" s="134" t="s">
        <v>80</v>
      </c>
    </row>
    <row r="39" spans="1:14" ht="13.5" customHeight="1">
      <c r="A39" s="74">
        <v>35</v>
      </c>
      <c r="B39" s="96" t="s">
        <v>130</v>
      </c>
      <c r="C39" s="8"/>
      <c r="D39" s="13"/>
      <c r="E39" s="103"/>
      <c r="F39" s="49">
        <v>25</v>
      </c>
      <c r="G39" s="125" t="s">
        <v>82</v>
      </c>
      <c r="H39" s="27"/>
      <c r="I39" s="27"/>
      <c r="J39" s="119"/>
      <c r="K39" s="4"/>
      <c r="L39" s="116"/>
      <c r="M39" s="139" t="s">
        <v>250</v>
      </c>
      <c r="N39" s="128"/>
    </row>
    <row r="40" spans="1:12" ht="13.5" customHeight="1">
      <c r="A40" s="75"/>
      <c r="B40" s="97"/>
      <c r="D40" s="36">
        <v>9</v>
      </c>
      <c r="E40" s="130" t="s">
        <v>110</v>
      </c>
      <c r="F40" s="54"/>
      <c r="G40" s="131" t="s">
        <v>166</v>
      </c>
      <c r="H40" s="28"/>
      <c r="I40" s="28"/>
      <c r="J40" s="28"/>
      <c r="L40" s="59"/>
    </row>
    <row r="41" spans="1:12" ht="13.5" customHeight="1">
      <c r="A41" s="74">
        <v>30</v>
      </c>
      <c r="B41" s="96" t="s">
        <v>125</v>
      </c>
      <c r="C41" s="8"/>
      <c r="D41" s="18"/>
      <c r="E41" s="143" t="s">
        <v>150</v>
      </c>
      <c r="F41" s="144"/>
      <c r="G41" s="29">
        <v>37</v>
      </c>
      <c r="H41" s="125" t="s">
        <v>82</v>
      </c>
      <c r="I41" s="31"/>
      <c r="J41" s="28"/>
      <c r="L41" s="59"/>
    </row>
    <row r="42" spans="1:12" ht="13.5" customHeight="1">
      <c r="A42" s="76"/>
      <c r="B42" s="94"/>
      <c r="D42" s="19">
        <v>14</v>
      </c>
      <c r="E42" s="96" t="s">
        <v>146</v>
      </c>
      <c r="F42" s="48"/>
      <c r="G42" s="24"/>
      <c r="H42" s="131" t="s">
        <v>182</v>
      </c>
      <c r="I42" s="31"/>
      <c r="J42" s="30"/>
      <c r="L42" s="59"/>
    </row>
    <row r="43" spans="1:12" ht="13.5" customHeight="1">
      <c r="A43" s="74">
        <v>46</v>
      </c>
      <c r="B43" s="96" t="s">
        <v>132</v>
      </c>
      <c r="D43" s="13"/>
      <c r="E43" s="103"/>
      <c r="F43" s="49">
        <v>26</v>
      </c>
      <c r="G43" s="132" t="s">
        <v>74</v>
      </c>
      <c r="H43" s="24"/>
      <c r="I43" s="31"/>
      <c r="J43" s="28"/>
      <c r="L43" s="59"/>
    </row>
    <row r="44" spans="1:12" ht="13.5" customHeight="1">
      <c r="A44" s="76"/>
      <c r="B44" s="97"/>
      <c r="C44" s="99"/>
      <c r="D44" s="25">
        <v>10</v>
      </c>
      <c r="E44" s="130" t="s">
        <v>74</v>
      </c>
      <c r="F44" s="54"/>
      <c r="G44" s="139" t="s">
        <v>160</v>
      </c>
      <c r="H44" s="24"/>
      <c r="I44" s="31"/>
      <c r="J44" s="28"/>
      <c r="L44" s="59"/>
    </row>
    <row r="45" spans="1:12" ht="13.5" customHeight="1">
      <c r="A45" s="74">
        <v>19</v>
      </c>
      <c r="B45" s="96" t="s">
        <v>114</v>
      </c>
      <c r="C45" s="8"/>
      <c r="D45" s="18"/>
      <c r="E45" s="143" t="s">
        <v>64</v>
      </c>
      <c r="F45" s="144"/>
      <c r="G45" s="31"/>
      <c r="H45" s="32">
        <v>43</v>
      </c>
      <c r="I45" s="141" t="s">
        <v>95</v>
      </c>
      <c r="J45" s="145"/>
      <c r="L45" s="59"/>
    </row>
    <row r="46" spans="1:12" ht="13.5" customHeight="1">
      <c r="A46" s="77"/>
      <c r="B46" s="97"/>
      <c r="D46" s="13">
        <v>11</v>
      </c>
      <c r="E46" s="96" t="s">
        <v>143</v>
      </c>
      <c r="F46" s="48"/>
      <c r="G46" s="31"/>
      <c r="H46" s="32"/>
      <c r="I46" s="143" t="s">
        <v>194</v>
      </c>
      <c r="J46" s="146"/>
      <c r="L46" s="59"/>
    </row>
    <row r="47" spans="1:12" ht="13.5" customHeight="1">
      <c r="A47" s="74">
        <v>43</v>
      </c>
      <c r="B47" s="96" t="s">
        <v>132</v>
      </c>
      <c r="C47" s="8"/>
      <c r="D47" s="13"/>
      <c r="E47" s="103"/>
      <c r="F47" s="49">
        <v>27</v>
      </c>
      <c r="G47" s="125" t="s">
        <v>89</v>
      </c>
      <c r="H47" s="32"/>
      <c r="I47" s="63"/>
      <c r="J47" s="24"/>
      <c r="L47" s="59"/>
    </row>
    <row r="48" spans="1:12" ht="13.5" customHeight="1">
      <c r="A48" s="76"/>
      <c r="B48" s="97"/>
      <c r="D48" s="25">
        <v>11</v>
      </c>
      <c r="E48" s="130" t="s">
        <v>89</v>
      </c>
      <c r="F48" s="54"/>
      <c r="G48" s="131" t="s">
        <v>165</v>
      </c>
      <c r="H48" s="24"/>
      <c r="I48" s="31"/>
      <c r="J48" s="24"/>
      <c r="L48" s="59"/>
    </row>
    <row r="49" spans="1:12" ht="13.5" customHeight="1">
      <c r="A49" s="74">
        <v>22</v>
      </c>
      <c r="B49" s="96" t="s">
        <v>117</v>
      </c>
      <c r="C49" s="8"/>
      <c r="D49" s="18"/>
      <c r="E49" s="143" t="s">
        <v>64</v>
      </c>
      <c r="F49" s="144"/>
      <c r="G49" s="29">
        <v>38</v>
      </c>
      <c r="H49" s="124" t="s">
        <v>95</v>
      </c>
      <c r="I49" s="31"/>
      <c r="J49" s="24"/>
      <c r="L49" s="59"/>
    </row>
    <row r="50" spans="1:12" ht="13.5" customHeight="1">
      <c r="A50" s="77"/>
      <c r="B50" s="97"/>
      <c r="D50" s="13">
        <v>6</v>
      </c>
      <c r="E50" s="96" t="s">
        <v>138</v>
      </c>
      <c r="F50" s="48"/>
      <c r="G50" s="24"/>
      <c r="H50" s="139" t="s">
        <v>176</v>
      </c>
      <c r="I50" s="31"/>
      <c r="J50" s="24"/>
      <c r="L50" s="59"/>
    </row>
    <row r="51" spans="1:12" ht="13.5" customHeight="1">
      <c r="A51" s="74">
        <v>38</v>
      </c>
      <c r="B51" s="96" t="s">
        <v>132</v>
      </c>
      <c r="D51" s="20"/>
      <c r="E51" s="103"/>
      <c r="F51" s="49">
        <v>28</v>
      </c>
      <c r="G51" s="132" t="s">
        <v>95</v>
      </c>
      <c r="H51" s="31"/>
      <c r="I51" s="31"/>
      <c r="J51" s="24"/>
      <c r="L51" s="59"/>
    </row>
    <row r="52" spans="1:12" ht="13.5" customHeight="1">
      <c r="A52" s="77"/>
      <c r="B52" s="97"/>
      <c r="C52" s="99"/>
      <c r="D52" s="25">
        <v>12</v>
      </c>
      <c r="E52" s="130" t="s">
        <v>107</v>
      </c>
      <c r="F52" s="54"/>
      <c r="G52" s="139" t="s">
        <v>153</v>
      </c>
      <c r="H52" s="31"/>
      <c r="I52" s="31"/>
      <c r="J52" s="24"/>
      <c r="L52" s="59"/>
    </row>
    <row r="53" spans="1:12" ht="13.5" customHeight="1">
      <c r="A53" s="74">
        <v>27</v>
      </c>
      <c r="B53" s="96" t="s">
        <v>122</v>
      </c>
      <c r="C53" s="8"/>
      <c r="D53" s="21"/>
      <c r="E53" s="143" t="s">
        <v>64</v>
      </c>
      <c r="F53" s="144"/>
      <c r="G53" s="28"/>
      <c r="H53" s="31"/>
      <c r="I53" s="31"/>
      <c r="J53" s="24">
        <v>46</v>
      </c>
      <c r="K53" s="149" t="s">
        <v>71</v>
      </c>
      <c r="L53" s="150"/>
    </row>
    <row r="54" spans="1:12" ht="13.5" customHeight="1">
      <c r="A54" s="73"/>
      <c r="B54" s="39"/>
      <c r="D54" s="17">
        <v>7</v>
      </c>
      <c r="E54" s="96" t="s">
        <v>139</v>
      </c>
      <c r="F54" s="48"/>
      <c r="G54" s="26"/>
      <c r="H54" s="26"/>
      <c r="I54" s="26"/>
      <c r="J54" s="33"/>
      <c r="K54" s="143" t="s">
        <v>227</v>
      </c>
      <c r="L54" s="144"/>
    </row>
    <row r="55" spans="1:10" ht="13.5" customHeight="1">
      <c r="A55" s="74">
        <v>39</v>
      </c>
      <c r="B55" s="96" t="s">
        <v>132</v>
      </c>
      <c r="C55" s="8"/>
      <c r="D55" s="13"/>
      <c r="E55" s="103"/>
      <c r="F55" s="49">
        <v>29</v>
      </c>
      <c r="G55" s="125" t="s">
        <v>84</v>
      </c>
      <c r="H55" s="27"/>
      <c r="I55" s="27"/>
      <c r="J55" s="34"/>
    </row>
    <row r="56" spans="1:10" ht="13.5" customHeight="1">
      <c r="A56" s="75"/>
      <c r="B56" s="97"/>
      <c r="D56" s="36">
        <v>13</v>
      </c>
      <c r="E56" s="130" t="s">
        <v>98</v>
      </c>
      <c r="F56" s="54"/>
      <c r="G56" s="131" t="s">
        <v>157</v>
      </c>
      <c r="H56" s="28"/>
      <c r="I56" s="28"/>
      <c r="J56" s="24"/>
    </row>
    <row r="57" spans="1:10" ht="13.5" customHeight="1">
      <c r="A57" s="74">
        <v>26</v>
      </c>
      <c r="B57" s="96" t="s">
        <v>121</v>
      </c>
      <c r="C57" s="8"/>
      <c r="D57" s="18"/>
      <c r="E57" s="143" t="s">
        <v>64</v>
      </c>
      <c r="F57" s="144"/>
      <c r="G57" s="29">
        <v>39</v>
      </c>
      <c r="H57" s="125" t="s">
        <v>86</v>
      </c>
      <c r="I57" s="31"/>
      <c r="J57" s="24"/>
    </row>
    <row r="58" spans="1:10" ht="13.5" customHeight="1">
      <c r="A58" s="76"/>
      <c r="B58" s="94"/>
      <c r="D58" s="19">
        <v>10</v>
      </c>
      <c r="E58" s="96" t="s">
        <v>142</v>
      </c>
      <c r="F58" s="48"/>
      <c r="G58" s="24"/>
      <c r="H58" s="131" t="s">
        <v>170</v>
      </c>
      <c r="I58" s="31"/>
      <c r="J58" s="35"/>
    </row>
    <row r="59" spans="1:10" ht="13.5" customHeight="1">
      <c r="A59" s="74">
        <v>42</v>
      </c>
      <c r="B59" s="96" t="s">
        <v>132</v>
      </c>
      <c r="D59" s="13"/>
      <c r="E59" s="103"/>
      <c r="F59" s="49">
        <v>30</v>
      </c>
      <c r="G59" s="132" t="s">
        <v>86</v>
      </c>
      <c r="H59" s="24"/>
      <c r="I59" s="31"/>
      <c r="J59" s="24"/>
    </row>
    <row r="60" spans="1:10" ht="13.5" customHeight="1">
      <c r="A60" s="76"/>
      <c r="B60" s="97" t="s">
        <v>39</v>
      </c>
      <c r="C60" s="99"/>
      <c r="D60" s="25">
        <v>14</v>
      </c>
      <c r="E60" s="130" t="s">
        <v>73</v>
      </c>
      <c r="F60" s="54"/>
      <c r="G60" s="139" t="s">
        <v>154</v>
      </c>
      <c r="H60" s="24"/>
      <c r="I60" s="31"/>
      <c r="J60" s="24"/>
    </row>
    <row r="61" spans="1:10" ht="13.5" customHeight="1">
      <c r="A61" s="74">
        <v>23</v>
      </c>
      <c r="B61" s="96" t="s">
        <v>118</v>
      </c>
      <c r="C61" s="8"/>
      <c r="D61" s="18"/>
      <c r="E61" s="143" t="s">
        <v>64</v>
      </c>
      <c r="F61" s="144"/>
      <c r="G61" s="31"/>
      <c r="H61" s="32">
        <v>44</v>
      </c>
      <c r="I61" s="141" t="s">
        <v>71</v>
      </c>
      <c r="J61" s="142"/>
    </row>
    <row r="62" spans="1:10" ht="13.5" customHeight="1">
      <c r="A62" s="77"/>
      <c r="B62" s="97"/>
      <c r="D62" s="13">
        <v>15</v>
      </c>
      <c r="E62" s="96" t="s">
        <v>147</v>
      </c>
      <c r="F62" s="48"/>
      <c r="G62" s="31"/>
      <c r="H62" s="32"/>
      <c r="I62" s="143" t="s">
        <v>203</v>
      </c>
      <c r="J62" s="144"/>
    </row>
    <row r="63" spans="1:10" ht="13.5" customHeight="1">
      <c r="A63" s="74">
        <v>47</v>
      </c>
      <c r="B63" s="96" t="s">
        <v>132</v>
      </c>
      <c r="C63" s="8"/>
      <c r="D63" s="13"/>
      <c r="E63" s="103"/>
      <c r="F63" s="49">
        <v>31</v>
      </c>
      <c r="G63" s="125" t="s">
        <v>99</v>
      </c>
      <c r="H63" s="32"/>
      <c r="I63" s="63"/>
      <c r="J63" s="28"/>
    </row>
    <row r="64" spans="1:10" ht="13.5" customHeight="1">
      <c r="A64" s="76"/>
      <c r="B64" s="97"/>
      <c r="D64" s="25">
        <v>15</v>
      </c>
      <c r="E64" s="130" t="s">
        <v>99</v>
      </c>
      <c r="F64" s="54"/>
      <c r="G64" s="131" t="s">
        <v>158</v>
      </c>
      <c r="H64" s="24"/>
      <c r="I64" s="31"/>
      <c r="J64" s="28"/>
    </row>
    <row r="65" spans="1:11" ht="13.5" customHeight="1">
      <c r="A65" s="74">
        <v>18</v>
      </c>
      <c r="B65" s="96" t="s">
        <v>113</v>
      </c>
      <c r="C65" s="8"/>
      <c r="D65" s="18"/>
      <c r="E65" s="143" t="s">
        <v>64</v>
      </c>
      <c r="F65" s="144"/>
      <c r="G65" s="29">
        <v>40</v>
      </c>
      <c r="H65" s="124" t="s">
        <v>71</v>
      </c>
      <c r="I65" s="31"/>
      <c r="J65" s="31"/>
      <c r="K65" s="87" t="s">
        <v>36</v>
      </c>
    </row>
    <row r="66" spans="1:11" ht="13.5" customHeight="1">
      <c r="A66" s="77"/>
      <c r="B66" s="97"/>
      <c r="D66" s="13">
        <v>2</v>
      </c>
      <c r="E66" s="96" t="s">
        <v>134</v>
      </c>
      <c r="F66" s="48"/>
      <c r="G66" s="24"/>
      <c r="H66" s="139" t="s">
        <v>180</v>
      </c>
      <c r="I66" s="31"/>
      <c r="J66" s="31"/>
      <c r="K66" t="s">
        <v>37</v>
      </c>
    </row>
    <row r="67" spans="1:12" ht="13.5" customHeight="1">
      <c r="A67" s="74">
        <v>34</v>
      </c>
      <c r="B67" s="96" t="s">
        <v>129</v>
      </c>
      <c r="D67" s="20"/>
      <c r="E67" s="103"/>
      <c r="F67" s="49">
        <v>32</v>
      </c>
      <c r="G67" s="132" t="s">
        <v>71</v>
      </c>
      <c r="H67" s="31"/>
      <c r="I67" s="110" t="s">
        <v>59</v>
      </c>
      <c r="J67" s="113" t="s">
        <v>93</v>
      </c>
      <c r="K67"/>
      <c r="L67"/>
    </row>
    <row r="68" spans="1:13" ht="13.5" customHeight="1">
      <c r="A68" s="77"/>
      <c r="B68" s="97"/>
      <c r="C68" s="99"/>
      <c r="D68" s="25">
        <v>16</v>
      </c>
      <c r="E68" s="130" t="s">
        <v>69</v>
      </c>
      <c r="F68" s="54"/>
      <c r="G68" s="139" t="s">
        <v>168</v>
      </c>
      <c r="H68" s="7"/>
      <c r="I68" s="111"/>
      <c r="J68" s="51">
        <v>159</v>
      </c>
      <c r="K68" s="149" t="s">
        <v>82</v>
      </c>
      <c r="L68" s="155"/>
      <c r="M68" s="4"/>
    </row>
    <row r="69" spans="1:12" ht="13.5" customHeight="1">
      <c r="A69" s="74">
        <v>31</v>
      </c>
      <c r="B69" s="96" t="s">
        <v>126</v>
      </c>
      <c r="C69" s="8"/>
      <c r="D69" s="21"/>
      <c r="E69" s="143" t="s">
        <v>159</v>
      </c>
      <c r="F69" s="144"/>
      <c r="G69" s="6"/>
      <c r="H69" s="7"/>
      <c r="I69" s="112" t="s">
        <v>38</v>
      </c>
      <c r="J69" s="114" t="s">
        <v>82</v>
      </c>
      <c r="K69" s="143" t="s">
        <v>253</v>
      </c>
      <c r="L69" s="144"/>
    </row>
    <row r="72" spans="1:6" s="5" customFormat="1" ht="14.25">
      <c r="A72" s="78"/>
      <c r="B72" s="98"/>
      <c r="D72" s="22"/>
      <c r="E72" s="105"/>
      <c r="F72" s="57"/>
    </row>
  </sheetData>
  <sheetProtection/>
  <mergeCells count="34">
    <mergeCell ref="E53:F53"/>
    <mergeCell ref="E57:F57"/>
    <mergeCell ref="E61:F61"/>
    <mergeCell ref="E65:F65"/>
    <mergeCell ref="E69:F69"/>
    <mergeCell ref="E33:F33"/>
    <mergeCell ref="E37:F37"/>
    <mergeCell ref="E41:F41"/>
    <mergeCell ref="E45:F45"/>
    <mergeCell ref="E49:F49"/>
    <mergeCell ref="E9:F9"/>
    <mergeCell ref="E13:F13"/>
    <mergeCell ref="E17:F17"/>
    <mergeCell ref="E21:F21"/>
    <mergeCell ref="E25:F25"/>
    <mergeCell ref="E29:F29"/>
    <mergeCell ref="K69:L69"/>
    <mergeCell ref="K8:L8"/>
    <mergeCell ref="K7:L7"/>
    <mergeCell ref="K11:L11"/>
    <mergeCell ref="K12:L12"/>
    <mergeCell ref="K68:L68"/>
    <mergeCell ref="I45:J45"/>
    <mergeCell ref="I46:J46"/>
    <mergeCell ref="I61:J61"/>
    <mergeCell ref="I62:J62"/>
    <mergeCell ref="K54:L54"/>
    <mergeCell ref="K53:L53"/>
    <mergeCell ref="I29:J29"/>
    <mergeCell ref="I30:J30"/>
    <mergeCell ref="I13:J13"/>
    <mergeCell ref="I14:J14"/>
    <mergeCell ref="K22:L22"/>
    <mergeCell ref="K21:L21"/>
  </mergeCells>
  <printOptions/>
  <pageMargins left="0.5905511811023623" right="0.1968503937007874" top="0.4724409448818898" bottom="0" header="0.1968503937007874" footer="0.11811023622047245"/>
  <pageSetup fitToHeight="1" fitToWidth="1" orientation="portrait" paperSize="9" scale="62" r:id="rId2"/>
  <headerFooter alignWithMargins="0">
    <oddHeader>&amp;L&amp;11&amp;"arial,bold"Testikisat
PKO-16&amp;C&amp;"Arial,Bold"&amp;11Sivu 1/4&amp;R&amp;11&amp;"arial,bold"12.10.2012</oddHeader>
  </headerFooter>
  <rowBreaks count="1" manualBreakCount="1">
    <brk id="69" max="13" man="1"/>
  </rowBreaks>
  <ignoredErrors>
    <ignoredError sqref="J9 I6:I12 J11 I67:I6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68"/>
  <sheetViews>
    <sheetView showGridLines="0" zoomScale="75" zoomScaleNormal="75" zoomScalePageLayoutView="0" workbookViewId="0" topLeftCell="A1">
      <pane ySplit="1" topLeftCell="A23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4.8515625" style="0" customWidth="1"/>
    <col min="2" max="2" width="14.7109375" style="102" customWidth="1"/>
    <col min="3" max="3" width="4.00390625" style="0" customWidth="1"/>
    <col min="4" max="4" width="15.421875" style="0" customWidth="1"/>
    <col min="5" max="5" width="13.00390625" style="0" customWidth="1"/>
    <col min="6" max="6" width="12.00390625" style="0" customWidth="1"/>
    <col min="7" max="7" width="14.140625" style="0" customWidth="1"/>
    <col min="8" max="8" width="8.421875" style="0" customWidth="1"/>
    <col min="9" max="9" width="6.140625" style="0" customWidth="1"/>
  </cols>
  <sheetData>
    <row r="1" ht="27.75" customHeight="1"/>
    <row r="2" spans="1:7" s="2" customFormat="1" ht="12" customHeight="1">
      <c r="A2" s="38"/>
      <c r="B2" s="106"/>
      <c r="C2" s="16"/>
      <c r="D2" s="46"/>
      <c r="E2" s="1"/>
      <c r="F2" s="1"/>
      <c r="G2" s="1"/>
    </row>
    <row r="3" spans="1:7" s="2" customFormat="1" ht="12" customHeight="1">
      <c r="A3" s="39"/>
      <c r="B3" s="107"/>
      <c r="C3" s="37"/>
      <c r="D3" s="47">
        <v>-35</v>
      </c>
      <c r="E3" s="11" t="s">
        <v>91</v>
      </c>
      <c r="F3" s="47">
        <v>-44</v>
      </c>
      <c r="G3" s="11" t="s">
        <v>86</v>
      </c>
    </row>
    <row r="4" spans="1:7" s="2" customFormat="1" ht="12" customHeight="1">
      <c r="A4" s="40">
        <v>-1</v>
      </c>
      <c r="B4" s="11" t="s">
        <v>75</v>
      </c>
      <c r="C4" s="13"/>
      <c r="D4" s="46"/>
      <c r="E4" s="10"/>
      <c r="F4" s="1"/>
      <c r="G4" s="45"/>
    </row>
    <row r="5" spans="1:7" s="2" customFormat="1" ht="12" customHeight="1">
      <c r="A5" s="41"/>
      <c r="B5" s="3"/>
      <c r="C5" s="25">
        <v>49</v>
      </c>
      <c r="D5" s="125" t="s">
        <v>69</v>
      </c>
      <c r="E5" s="25">
        <v>73</v>
      </c>
      <c r="F5" s="125" t="s">
        <v>91</v>
      </c>
      <c r="G5" s="45"/>
    </row>
    <row r="6" spans="1:9" s="2" customFormat="1" ht="12" customHeight="1">
      <c r="A6" s="40">
        <v>-32</v>
      </c>
      <c r="B6" s="11" t="s">
        <v>69</v>
      </c>
      <c r="C6" s="18"/>
      <c r="D6" s="131" t="s">
        <v>179</v>
      </c>
      <c r="E6" s="45"/>
      <c r="F6" s="131" t="s">
        <v>205</v>
      </c>
      <c r="G6" s="25">
        <v>85</v>
      </c>
      <c r="H6" s="141" t="s">
        <v>91</v>
      </c>
      <c r="I6" s="145"/>
    </row>
    <row r="7" spans="1:11" s="2" customFormat="1" ht="12" customHeight="1">
      <c r="A7" s="42"/>
      <c r="B7" s="102"/>
      <c r="C7" s="14"/>
      <c r="D7" s="25">
        <v>65</v>
      </c>
      <c r="E7" s="132" t="s">
        <v>97</v>
      </c>
      <c r="F7" s="45"/>
      <c r="G7" s="45"/>
      <c r="H7" s="143" t="s">
        <v>224</v>
      </c>
      <c r="I7" s="146"/>
      <c r="K7" s="44"/>
    </row>
    <row r="8" spans="1:11" s="2" customFormat="1" ht="12" customHeight="1">
      <c r="A8" s="40">
        <v>-2</v>
      </c>
      <c r="B8" s="11" t="s">
        <v>132</v>
      </c>
      <c r="C8" s="13"/>
      <c r="D8" s="58"/>
      <c r="E8" s="139" t="s">
        <v>189</v>
      </c>
      <c r="F8" s="45"/>
      <c r="G8" s="45"/>
      <c r="I8" s="59"/>
      <c r="K8" s="44"/>
    </row>
    <row r="9" spans="1:9" s="2" customFormat="1" ht="12" customHeight="1">
      <c r="A9" s="42"/>
      <c r="B9" s="3"/>
      <c r="C9" s="25">
        <v>50</v>
      </c>
      <c r="D9" s="132" t="s">
        <v>97</v>
      </c>
      <c r="E9" s="1"/>
      <c r="F9" s="25">
        <v>81</v>
      </c>
      <c r="G9" s="132" t="s">
        <v>91</v>
      </c>
      <c r="I9" s="59"/>
    </row>
    <row r="10" spans="1:9" s="2" customFormat="1" ht="12" customHeight="1">
      <c r="A10" s="40">
        <v>-31</v>
      </c>
      <c r="B10" s="11" t="s">
        <v>97</v>
      </c>
      <c r="C10" s="18"/>
      <c r="D10" s="138" t="s">
        <v>64</v>
      </c>
      <c r="E10" s="1"/>
      <c r="F10" s="45"/>
      <c r="G10" s="139" t="s">
        <v>215</v>
      </c>
      <c r="I10" s="59"/>
    </row>
    <row r="11" spans="1:9" s="2" customFormat="1" ht="12" customHeight="1">
      <c r="A11" s="43"/>
      <c r="B11" s="3"/>
      <c r="C11" s="15"/>
      <c r="D11" s="47">
        <v>-36</v>
      </c>
      <c r="E11" s="11" t="s">
        <v>108</v>
      </c>
      <c r="F11" s="45"/>
      <c r="G11" s="1"/>
      <c r="I11" s="59"/>
    </row>
    <row r="12" spans="1:9" s="2" customFormat="1" ht="12" customHeight="1">
      <c r="A12" s="40">
        <v>-3</v>
      </c>
      <c r="B12" s="11" t="s">
        <v>132</v>
      </c>
      <c r="C12" s="13"/>
      <c r="D12" s="46"/>
      <c r="E12" s="45"/>
      <c r="F12" s="45"/>
      <c r="G12" s="1"/>
      <c r="H12" s="90" t="s">
        <v>22</v>
      </c>
      <c r="I12" s="59"/>
    </row>
    <row r="13" spans="1:9" s="2" customFormat="1" ht="12" customHeight="1">
      <c r="A13" s="42"/>
      <c r="B13" s="3"/>
      <c r="C13" s="25">
        <v>51</v>
      </c>
      <c r="D13" s="125" t="s">
        <v>73</v>
      </c>
      <c r="E13" s="25">
        <v>74</v>
      </c>
      <c r="F13" s="132" t="s">
        <v>108</v>
      </c>
      <c r="G13" s="1"/>
      <c r="I13" s="59"/>
    </row>
    <row r="14" spans="1:9" s="2" customFormat="1" ht="12" customHeight="1">
      <c r="A14" s="40">
        <v>-30</v>
      </c>
      <c r="B14" s="11" t="s">
        <v>73</v>
      </c>
      <c r="C14" s="18"/>
      <c r="D14" s="131" t="s">
        <v>64</v>
      </c>
      <c r="E14" s="45"/>
      <c r="F14" s="139" t="s">
        <v>191</v>
      </c>
      <c r="G14" s="36">
        <v>89</v>
      </c>
      <c r="H14" s="145" t="s">
        <v>82</v>
      </c>
      <c r="I14" s="142"/>
    </row>
    <row r="15" spans="1:9" s="2" customFormat="1" ht="12" customHeight="1">
      <c r="A15" s="43"/>
      <c r="B15" s="3"/>
      <c r="C15" s="15"/>
      <c r="D15" s="25">
        <v>66</v>
      </c>
      <c r="E15" s="132" t="s">
        <v>73</v>
      </c>
      <c r="F15" s="1"/>
      <c r="G15"/>
      <c r="H15" s="143" t="s">
        <v>235</v>
      </c>
      <c r="I15" s="146"/>
    </row>
    <row r="16" spans="1:9" s="2" customFormat="1" ht="12" customHeight="1">
      <c r="A16" s="40">
        <v>-4</v>
      </c>
      <c r="B16" s="11" t="s">
        <v>132</v>
      </c>
      <c r="C16" s="20"/>
      <c r="D16" s="58"/>
      <c r="E16" s="139" t="s">
        <v>169</v>
      </c>
      <c r="F16" s="1"/>
      <c r="G16" s="1"/>
      <c r="I16" s="59"/>
    </row>
    <row r="17" spans="1:9" s="2" customFormat="1" ht="12" customHeight="1">
      <c r="A17" s="43"/>
      <c r="B17" s="3"/>
      <c r="C17" s="25">
        <v>52</v>
      </c>
      <c r="D17" s="132" t="s">
        <v>98</v>
      </c>
      <c r="E17" s="1"/>
      <c r="F17" s="1"/>
      <c r="G17" s="1"/>
      <c r="H17" s="90" t="s">
        <v>23</v>
      </c>
      <c r="I17" s="59"/>
    </row>
    <row r="18" spans="1:9" s="2" customFormat="1" ht="12" customHeight="1">
      <c r="A18" s="40">
        <v>-29</v>
      </c>
      <c r="B18" s="11" t="s">
        <v>98</v>
      </c>
      <c r="C18" s="21"/>
      <c r="D18" s="138" t="s">
        <v>64</v>
      </c>
      <c r="E18" s="1"/>
      <c r="F18" s="1"/>
      <c r="G18" s="1"/>
      <c r="I18" s="59"/>
    </row>
    <row r="19" spans="1:9" s="2" customFormat="1" ht="12" customHeight="1">
      <c r="A19" s="39"/>
      <c r="B19" s="107"/>
      <c r="C19" s="37"/>
      <c r="D19" s="47">
        <v>-33</v>
      </c>
      <c r="E19" s="11" t="s">
        <v>88</v>
      </c>
      <c r="F19" s="47">
        <v>-43</v>
      </c>
      <c r="G19" s="11" t="s">
        <v>82</v>
      </c>
      <c r="I19" s="59"/>
    </row>
    <row r="20" spans="1:9" s="2" customFormat="1" ht="12" customHeight="1">
      <c r="A20" s="40">
        <v>-5</v>
      </c>
      <c r="B20" s="11" t="s">
        <v>132</v>
      </c>
      <c r="C20" s="13"/>
      <c r="D20" s="46"/>
      <c r="E20" s="121"/>
      <c r="F20" s="1"/>
      <c r="G20" s="45"/>
      <c r="I20" s="59"/>
    </row>
    <row r="21" spans="1:9" s="2" customFormat="1" ht="12" customHeight="1">
      <c r="A21" s="41"/>
      <c r="B21" s="3"/>
      <c r="C21" s="25">
        <v>53</v>
      </c>
      <c r="D21" s="125" t="s">
        <v>107</v>
      </c>
      <c r="E21" s="25">
        <v>75</v>
      </c>
      <c r="F21" s="125" t="s">
        <v>94</v>
      </c>
      <c r="G21" s="45"/>
      <c r="I21" s="59"/>
    </row>
    <row r="22" spans="1:9" s="2" customFormat="1" ht="12" customHeight="1">
      <c r="A22" s="40">
        <v>-28</v>
      </c>
      <c r="B22" s="11" t="s">
        <v>107</v>
      </c>
      <c r="C22" s="18"/>
      <c r="D22" s="131" t="s">
        <v>64</v>
      </c>
      <c r="E22" s="45"/>
      <c r="F22" s="131" t="s">
        <v>195</v>
      </c>
      <c r="G22" s="25">
        <v>86</v>
      </c>
      <c r="H22" s="141" t="s">
        <v>82</v>
      </c>
      <c r="I22" s="142"/>
    </row>
    <row r="23" spans="1:9" s="2" customFormat="1" ht="12" customHeight="1">
      <c r="A23" s="42"/>
      <c r="B23" s="102"/>
      <c r="C23" s="14"/>
      <c r="D23" s="25">
        <v>67</v>
      </c>
      <c r="E23" s="132" t="s">
        <v>94</v>
      </c>
      <c r="F23" s="45"/>
      <c r="G23" s="45"/>
      <c r="H23" s="143" t="s">
        <v>221</v>
      </c>
      <c r="I23" s="144"/>
    </row>
    <row r="24" spans="1:7" s="2" customFormat="1" ht="12" customHeight="1">
      <c r="A24" s="40">
        <v>-6</v>
      </c>
      <c r="B24" s="11" t="s">
        <v>132</v>
      </c>
      <c r="C24" s="13"/>
      <c r="D24" s="58"/>
      <c r="E24" s="139" t="s">
        <v>172</v>
      </c>
      <c r="F24" s="45"/>
      <c r="G24" s="45"/>
    </row>
    <row r="25" spans="1:7" s="2" customFormat="1" ht="12" customHeight="1">
      <c r="A25" s="42"/>
      <c r="B25" s="3"/>
      <c r="C25" s="25">
        <v>54</v>
      </c>
      <c r="D25" s="132" t="s">
        <v>94</v>
      </c>
      <c r="E25" s="1"/>
      <c r="F25" s="25">
        <v>82</v>
      </c>
      <c r="G25" s="132" t="s">
        <v>94</v>
      </c>
    </row>
    <row r="26" spans="1:7" s="2" customFormat="1" ht="12" customHeight="1">
      <c r="A26" s="40">
        <v>-27</v>
      </c>
      <c r="B26" s="11" t="s">
        <v>94</v>
      </c>
      <c r="C26" s="18"/>
      <c r="D26" s="138" t="s">
        <v>64</v>
      </c>
      <c r="E26" s="1"/>
      <c r="F26" s="45"/>
      <c r="G26" s="139" t="s">
        <v>210</v>
      </c>
    </row>
    <row r="27" spans="1:7" s="2" customFormat="1" ht="12" customHeight="1">
      <c r="A27" s="43"/>
      <c r="B27" s="3"/>
      <c r="C27" s="15"/>
      <c r="D27" s="47">
        <v>-34</v>
      </c>
      <c r="E27" s="11" t="s">
        <v>85</v>
      </c>
      <c r="F27" s="45"/>
      <c r="G27" s="1"/>
    </row>
    <row r="28" spans="1:7" s="2" customFormat="1" ht="12" customHeight="1">
      <c r="A28" s="40">
        <v>-7</v>
      </c>
      <c r="B28" s="11" t="s">
        <v>132</v>
      </c>
      <c r="C28" s="13"/>
      <c r="D28" s="46"/>
      <c r="E28" s="45"/>
      <c r="F28" s="45"/>
      <c r="G28" s="1"/>
    </row>
    <row r="29" spans="1:7" s="2" customFormat="1" ht="12" customHeight="1">
      <c r="A29" s="42"/>
      <c r="B29" s="3"/>
      <c r="C29" s="25">
        <v>55</v>
      </c>
      <c r="D29" s="125" t="s">
        <v>67</v>
      </c>
      <c r="E29" s="25">
        <v>76</v>
      </c>
      <c r="F29" s="132" t="s">
        <v>67</v>
      </c>
      <c r="G29" s="1"/>
    </row>
    <row r="30" spans="1:7" s="2" customFormat="1" ht="12" customHeight="1">
      <c r="A30" s="40">
        <v>-26</v>
      </c>
      <c r="B30" s="11" t="s">
        <v>67</v>
      </c>
      <c r="C30" s="18"/>
      <c r="D30" s="131" t="s">
        <v>64</v>
      </c>
      <c r="E30" s="45"/>
      <c r="F30" s="139" t="s">
        <v>202</v>
      </c>
      <c r="G30" s="3"/>
    </row>
    <row r="31" spans="1:7" s="2" customFormat="1" ht="12" customHeight="1">
      <c r="A31" s="43"/>
      <c r="B31" s="3"/>
      <c r="C31" s="15"/>
      <c r="D31" s="25">
        <v>68</v>
      </c>
      <c r="E31" s="132" t="s">
        <v>67</v>
      </c>
      <c r="F31" s="1"/>
      <c r="G31" s="1"/>
    </row>
    <row r="32" spans="1:7" s="2" customFormat="1" ht="12" customHeight="1">
      <c r="A32" s="40">
        <v>-8</v>
      </c>
      <c r="B32" s="11" t="s">
        <v>76</v>
      </c>
      <c r="C32" s="20"/>
      <c r="D32" s="58"/>
      <c r="E32" s="139" t="s">
        <v>186</v>
      </c>
      <c r="F32" s="1"/>
      <c r="G32" s="1"/>
    </row>
    <row r="33" spans="1:7" s="2" customFormat="1" ht="12" customHeight="1">
      <c r="A33" s="43"/>
      <c r="B33" s="3"/>
      <c r="C33" s="25">
        <v>56</v>
      </c>
      <c r="D33" s="132" t="s">
        <v>110</v>
      </c>
      <c r="E33" s="1"/>
      <c r="F33" s="1"/>
      <c r="G33" s="1"/>
    </row>
    <row r="34" spans="1:7" s="2" customFormat="1" ht="12" customHeight="1">
      <c r="A34" s="40">
        <v>-25</v>
      </c>
      <c r="B34" s="11" t="s">
        <v>110</v>
      </c>
      <c r="C34" s="21"/>
      <c r="D34" s="139" t="s">
        <v>178</v>
      </c>
      <c r="E34" s="1"/>
      <c r="F34" s="1"/>
      <c r="G34" s="1"/>
    </row>
    <row r="35" spans="1:7" s="2" customFormat="1" ht="12" customHeight="1">
      <c r="A35" s="39"/>
      <c r="B35" s="107"/>
      <c r="C35" s="37"/>
      <c r="D35" s="47">
        <v>-39</v>
      </c>
      <c r="E35" s="11" t="s">
        <v>84</v>
      </c>
      <c r="F35" s="47">
        <v>-42</v>
      </c>
      <c r="G35" s="11" t="s">
        <v>87</v>
      </c>
    </row>
    <row r="36" spans="1:7" s="2" customFormat="1" ht="12" customHeight="1">
      <c r="A36" s="40">
        <v>-9</v>
      </c>
      <c r="B36" s="11" t="s">
        <v>102</v>
      </c>
      <c r="C36" s="13"/>
      <c r="D36" s="46"/>
      <c r="E36" s="45"/>
      <c r="F36" s="1"/>
      <c r="G36" s="45"/>
    </row>
    <row r="37" spans="1:7" s="2" customFormat="1" ht="12" customHeight="1">
      <c r="A37" s="41"/>
      <c r="B37" s="3"/>
      <c r="C37" s="25">
        <v>57</v>
      </c>
      <c r="D37" s="125" t="s">
        <v>78</v>
      </c>
      <c r="E37" s="25">
        <v>77</v>
      </c>
      <c r="F37" s="125" t="s">
        <v>84</v>
      </c>
      <c r="G37" s="45"/>
    </row>
    <row r="38" spans="1:9" s="2" customFormat="1" ht="12" customHeight="1">
      <c r="A38" s="40">
        <v>-24</v>
      </c>
      <c r="B38" s="11" t="s">
        <v>78</v>
      </c>
      <c r="C38" s="18"/>
      <c r="D38" s="131" t="s">
        <v>181</v>
      </c>
      <c r="E38" s="45"/>
      <c r="F38" s="131" t="s">
        <v>204</v>
      </c>
      <c r="G38" s="25">
        <v>87</v>
      </c>
      <c r="H38" s="141" t="s">
        <v>84</v>
      </c>
      <c r="I38" s="145"/>
    </row>
    <row r="39" spans="1:9" s="2" customFormat="1" ht="12" customHeight="1">
      <c r="A39" s="42"/>
      <c r="B39" s="102"/>
      <c r="C39" s="14"/>
      <c r="D39" s="25">
        <v>69</v>
      </c>
      <c r="E39" s="132" t="s">
        <v>70</v>
      </c>
      <c r="F39" s="45"/>
      <c r="G39" s="45"/>
      <c r="H39" s="143" t="s">
        <v>223</v>
      </c>
      <c r="I39" s="146"/>
    </row>
    <row r="40" spans="1:9" s="2" customFormat="1" ht="12" customHeight="1">
      <c r="A40" s="40">
        <v>-10</v>
      </c>
      <c r="B40" s="11" t="s">
        <v>132</v>
      </c>
      <c r="C40" s="13"/>
      <c r="D40" s="58"/>
      <c r="E40" s="139" t="s">
        <v>193</v>
      </c>
      <c r="F40" s="45"/>
      <c r="G40" s="45"/>
      <c r="I40" s="59"/>
    </row>
    <row r="41" spans="1:9" s="2" customFormat="1" ht="12" customHeight="1">
      <c r="A41" s="42"/>
      <c r="B41" s="3"/>
      <c r="C41" s="25">
        <v>58</v>
      </c>
      <c r="D41" s="132" t="s">
        <v>70</v>
      </c>
      <c r="E41" s="1"/>
      <c r="F41" s="25">
        <v>83</v>
      </c>
      <c r="G41" s="132" t="s">
        <v>84</v>
      </c>
      <c r="I41" s="59"/>
    </row>
    <row r="42" spans="1:9" s="2" customFormat="1" ht="12" customHeight="1">
      <c r="A42" s="40">
        <v>-23</v>
      </c>
      <c r="B42" s="11" t="s">
        <v>70</v>
      </c>
      <c r="C42" s="18"/>
      <c r="D42" s="138" t="s">
        <v>64</v>
      </c>
      <c r="E42" s="1"/>
      <c r="F42" s="45"/>
      <c r="G42" s="139" t="s">
        <v>213</v>
      </c>
      <c r="I42" s="59"/>
    </row>
    <row r="43" spans="1:9" s="2" customFormat="1" ht="12" customHeight="1">
      <c r="A43" s="43"/>
      <c r="B43" s="3"/>
      <c r="C43" s="15"/>
      <c r="D43" s="47">
        <v>-40</v>
      </c>
      <c r="E43" s="11" t="s">
        <v>99</v>
      </c>
      <c r="F43" s="45"/>
      <c r="G43" s="1"/>
      <c r="I43" s="59"/>
    </row>
    <row r="44" spans="1:9" s="2" customFormat="1" ht="12" customHeight="1">
      <c r="A44" s="40">
        <v>-11</v>
      </c>
      <c r="B44" s="11" t="s">
        <v>132</v>
      </c>
      <c r="C44" s="13"/>
      <c r="D44" s="46"/>
      <c r="E44" s="45"/>
      <c r="F44" s="45"/>
      <c r="G44" s="1"/>
      <c r="H44" s="90" t="s">
        <v>24</v>
      </c>
      <c r="I44" s="59"/>
    </row>
    <row r="45" spans="1:9" s="2" customFormat="1" ht="12" customHeight="1">
      <c r="A45" s="42"/>
      <c r="B45" s="3"/>
      <c r="C45" s="25">
        <v>59</v>
      </c>
      <c r="D45" s="125" t="s">
        <v>77</v>
      </c>
      <c r="E45" s="25">
        <v>78</v>
      </c>
      <c r="F45" s="132" t="s">
        <v>77</v>
      </c>
      <c r="G45" s="1"/>
      <c r="I45" s="59"/>
    </row>
    <row r="46" spans="1:9" s="2" customFormat="1" ht="12" customHeight="1">
      <c r="A46" s="40">
        <v>-22</v>
      </c>
      <c r="B46" s="11" t="s">
        <v>77</v>
      </c>
      <c r="C46" s="18"/>
      <c r="D46" s="131" t="s">
        <v>64</v>
      </c>
      <c r="E46" s="45"/>
      <c r="F46" s="139" t="s">
        <v>196</v>
      </c>
      <c r="G46" s="36">
        <v>90</v>
      </c>
      <c r="H46" s="145" t="s">
        <v>93</v>
      </c>
      <c r="I46" s="142"/>
    </row>
    <row r="47" spans="1:9" s="2" customFormat="1" ht="12" customHeight="1">
      <c r="A47" s="43"/>
      <c r="B47" s="3"/>
      <c r="C47" s="15"/>
      <c r="D47" s="25">
        <v>70</v>
      </c>
      <c r="E47" s="132" t="s">
        <v>77</v>
      </c>
      <c r="F47" s="1"/>
      <c r="G47"/>
      <c r="H47" s="143" t="s">
        <v>240</v>
      </c>
      <c r="I47" s="146"/>
    </row>
    <row r="48" spans="1:9" s="2" customFormat="1" ht="12" customHeight="1">
      <c r="A48" s="40">
        <v>-12</v>
      </c>
      <c r="B48" s="11" t="s">
        <v>132</v>
      </c>
      <c r="C48" s="20"/>
      <c r="D48" s="58"/>
      <c r="E48" s="139" t="s">
        <v>175</v>
      </c>
      <c r="F48" s="1"/>
      <c r="G48" s="1"/>
      <c r="I48" s="59"/>
    </row>
    <row r="49" spans="1:9" s="2" customFormat="1" ht="12" customHeight="1">
      <c r="A49" s="43"/>
      <c r="B49" s="3"/>
      <c r="C49" s="25">
        <v>60</v>
      </c>
      <c r="D49" s="132" t="s">
        <v>79</v>
      </c>
      <c r="E49" s="1"/>
      <c r="F49" s="1"/>
      <c r="G49" s="1"/>
      <c r="H49" s="90" t="s">
        <v>23</v>
      </c>
      <c r="I49" s="59"/>
    </row>
    <row r="50" spans="1:9" s="2" customFormat="1" ht="12" customHeight="1">
      <c r="A50" s="40">
        <v>-21</v>
      </c>
      <c r="B50" s="11" t="s">
        <v>79</v>
      </c>
      <c r="C50" s="21"/>
      <c r="D50" s="138" t="s">
        <v>64</v>
      </c>
      <c r="E50" s="1"/>
      <c r="F50" s="1"/>
      <c r="G50" s="1"/>
      <c r="I50" s="59"/>
    </row>
    <row r="51" spans="1:9" s="2" customFormat="1" ht="12" customHeight="1">
      <c r="A51" s="39"/>
      <c r="B51" s="107"/>
      <c r="C51" s="37"/>
      <c r="D51" s="47">
        <v>-37</v>
      </c>
      <c r="E51" s="11" t="s">
        <v>74</v>
      </c>
      <c r="F51" s="47">
        <v>-41</v>
      </c>
      <c r="G51" s="11" t="s">
        <v>93</v>
      </c>
      <c r="I51" s="59"/>
    </row>
    <row r="52" spans="1:9" s="2" customFormat="1" ht="12" customHeight="1">
      <c r="A52" s="40">
        <v>-13</v>
      </c>
      <c r="B52" s="11" t="s">
        <v>132</v>
      </c>
      <c r="C52" s="13"/>
      <c r="D52" s="46"/>
      <c r="E52" s="121"/>
      <c r="F52" s="1"/>
      <c r="G52" s="45"/>
      <c r="I52" s="59"/>
    </row>
    <row r="53" spans="1:9" s="2" customFormat="1" ht="12" customHeight="1">
      <c r="A53" s="41"/>
      <c r="B53" s="3"/>
      <c r="C53" s="25">
        <v>61</v>
      </c>
      <c r="D53" s="125" t="s">
        <v>105</v>
      </c>
      <c r="E53" s="25">
        <v>79</v>
      </c>
      <c r="F53" s="125" t="s">
        <v>74</v>
      </c>
      <c r="G53" s="45"/>
      <c r="I53" s="59"/>
    </row>
    <row r="54" spans="1:9" s="2" customFormat="1" ht="12" customHeight="1">
      <c r="A54" s="40">
        <v>-20</v>
      </c>
      <c r="B54" s="11" t="s">
        <v>105</v>
      </c>
      <c r="C54" s="18"/>
      <c r="D54" s="131" t="s">
        <v>64</v>
      </c>
      <c r="E54" s="45"/>
      <c r="F54" s="131" t="s">
        <v>190</v>
      </c>
      <c r="G54" s="25">
        <v>88</v>
      </c>
      <c r="H54" s="141" t="s">
        <v>93</v>
      </c>
      <c r="I54" s="142"/>
    </row>
    <row r="55" spans="1:9" s="2" customFormat="1" ht="12" customHeight="1">
      <c r="A55" s="42"/>
      <c r="B55" s="102"/>
      <c r="C55" s="14"/>
      <c r="D55" s="25">
        <v>71</v>
      </c>
      <c r="E55" s="132" t="s">
        <v>105</v>
      </c>
      <c r="F55" s="45"/>
      <c r="G55" s="45"/>
      <c r="H55" s="143" t="s">
        <v>231</v>
      </c>
      <c r="I55" s="144"/>
    </row>
    <row r="56" spans="1:7" s="2" customFormat="1" ht="12" customHeight="1">
      <c r="A56" s="40">
        <v>-14</v>
      </c>
      <c r="B56" s="11" t="s">
        <v>132</v>
      </c>
      <c r="C56" s="13"/>
      <c r="D56" s="58"/>
      <c r="E56" s="139" t="s">
        <v>174</v>
      </c>
      <c r="F56" s="45"/>
      <c r="G56" s="45"/>
    </row>
    <row r="57" spans="1:7" s="2" customFormat="1" ht="12" customHeight="1">
      <c r="A57" s="42"/>
      <c r="B57" s="3"/>
      <c r="C57" s="25">
        <v>62</v>
      </c>
      <c r="D57" s="132" t="s">
        <v>90</v>
      </c>
      <c r="E57" s="1"/>
      <c r="F57" s="25">
        <v>84</v>
      </c>
      <c r="G57" s="132" t="s">
        <v>89</v>
      </c>
    </row>
    <row r="58" spans="1:7" s="2" customFormat="1" ht="12" customHeight="1">
      <c r="A58" s="40">
        <v>-19</v>
      </c>
      <c r="B58" s="11" t="s">
        <v>90</v>
      </c>
      <c r="C58" s="18"/>
      <c r="D58" s="138" t="s">
        <v>64</v>
      </c>
      <c r="E58" s="1"/>
      <c r="F58" s="45"/>
      <c r="G58" s="139" t="s">
        <v>217</v>
      </c>
    </row>
    <row r="59" spans="1:7" s="2" customFormat="1" ht="12" customHeight="1">
      <c r="A59" s="43"/>
      <c r="B59" s="3"/>
      <c r="C59" s="15"/>
      <c r="D59" s="47">
        <v>-38</v>
      </c>
      <c r="E59" s="11" t="s">
        <v>89</v>
      </c>
      <c r="F59" s="45"/>
      <c r="G59" s="1"/>
    </row>
    <row r="60" spans="1:7" s="2" customFormat="1" ht="12" customHeight="1">
      <c r="A60" s="40">
        <v>-15</v>
      </c>
      <c r="B60" s="11" t="s">
        <v>132</v>
      </c>
      <c r="C60" s="13"/>
      <c r="D60" s="46"/>
      <c r="E60" s="45"/>
      <c r="F60" s="45"/>
      <c r="G60" s="1"/>
    </row>
    <row r="61" spans="1:7" s="2" customFormat="1" ht="12" customHeight="1">
      <c r="A61" s="42"/>
      <c r="B61" s="3"/>
      <c r="C61" s="25">
        <v>63</v>
      </c>
      <c r="D61" s="125" t="s">
        <v>101</v>
      </c>
      <c r="E61" s="25">
        <v>80</v>
      </c>
      <c r="F61" s="132" t="s">
        <v>89</v>
      </c>
      <c r="G61" s="1"/>
    </row>
    <row r="62" spans="1:7" s="2" customFormat="1" ht="12" customHeight="1">
      <c r="A62" s="40">
        <v>-18</v>
      </c>
      <c r="B62" s="11" t="s">
        <v>101</v>
      </c>
      <c r="C62" s="18"/>
      <c r="D62" s="131" t="s">
        <v>64</v>
      </c>
      <c r="E62" s="45"/>
      <c r="F62" s="139" t="s">
        <v>200</v>
      </c>
      <c r="G62" s="3"/>
    </row>
    <row r="63" spans="1:7" s="2" customFormat="1" ht="12" customHeight="1">
      <c r="A63" s="43"/>
      <c r="B63" s="3"/>
      <c r="C63" s="15"/>
      <c r="D63" s="25">
        <v>72</v>
      </c>
      <c r="E63" s="132" t="s">
        <v>101</v>
      </c>
      <c r="F63" s="1"/>
      <c r="G63" s="1"/>
    </row>
    <row r="64" spans="1:7" s="2" customFormat="1" ht="12" customHeight="1">
      <c r="A64" s="40">
        <v>-16</v>
      </c>
      <c r="B64" s="11" t="s">
        <v>104</v>
      </c>
      <c r="C64" s="20"/>
      <c r="D64" s="58"/>
      <c r="E64" s="139" t="s">
        <v>187</v>
      </c>
      <c r="F64" s="1"/>
      <c r="G64" s="1"/>
    </row>
    <row r="65" spans="1:7" s="2" customFormat="1" ht="12" customHeight="1">
      <c r="A65" s="43"/>
      <c r="B65" s="3"/>
      <c r="C65" s="25">
        <v>64</v>
      </c>
      <c r="D65" s="132" t="s">
        <v>103</v>
      </c>
      <c r="E65" s="1"/>
      <c r="F65" s="1"/>
      <c r="G65" s="1"/>
    </row>
    <row r="66" spans="1:7" s="2" customFormat="1" ht="12" customHeight="1">
      <c r="A66" s="40">
        <v>-17</v>
      </c>
      <c r="B66" s="11" t="s">
        <v>103</v>
      </c>
      <c r="C66" s="21"/>
      <c r="D66" s="139" t="s">
        <v>177</v>
      </c>
      <c r="E66" s="1"/>
      <c r="F66" s="1"/>
      <c r="G66" s="1"/>
    </row>
    <row r="67" spans="1:7" s="2" customFormat="1" ht="12" customHeight="1">
      <c r="A67" s="44"/>
      <c r="B67" s="1"/>
      <c r="C67" s="23"/>
      <c r="D67" s="46"/>
      <c r="E67" s="1"/>
      <c r="F67" s="1"/>
      <c r="G67" s="1"/>
    </row>
    <row r="68" spans="1:7" s="2" customFormat="1" ht="12" customHeight="1">
      <c r="A68" s="44"/>
      <c r="B68" s="1"/>
      <c r="C68" s="23"/>
      <c r="D68" s="46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12">
    <mergeCell ref="H38:I38"/>
    <mergeCell ref="H39:I39"/>
    <mergeCell ref="H46:I46"/>
    <mergeCell ref="H47:I47"/>
    <mergeCell ref="H54:I54"/>
    <mergeCell ref="H55:I55"/>
    <mergeCell ref="H6:I6"/>
    <mergeCell ref="H7:I7"/>
    <mergeCell ref="H14:I14"/>
    <mergeCell ref="H15:I15"/>
    <mergeCell ref="H22:I22"/>
    <mergeCell ref="H23:I23"/>
  </mergeCells>
  <printOptions/>
  <pageMargins left="0.1968503937007874" right="0.1968503937007874" top="0.1968503937007874" bottom="0.1968503937007874" header="0.1968503937007874" footer="0.11811023622047245"/>
  <pageSetup fitToHeight="1" fitToWidth="1" horizontalDpi="300" verticalDpi="300" orientation="portrait" paperSize="9" r:id="rId2"/>
  <headerFooter alignWithMargins="0">
    <oddHeader>&amp;L&amp;11&amp;"arial,bold"Testikisat
PKO-16&amp;C&amp;"Arial,Bold"&amp;11Sivu 2/4&amp;R&amp;11&amp;"arial,bold"12.10.2012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69"/>
  <sheetViews>
    <sheetView showGridLines="0" zoomScale="75" zoomScaleNormal="75" zoomScalePageLayoutView="0" workbookViewId="0" topLeftCell="A1">
      <pane ySplit="1" topLeftCell="A5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  <col min="6" max="6" width="5.57421875" style="0" customWidth="1"/>
    <col min="7" max="8" width="15.8515625" style="0" customWidth="1"/>
  </cols>
  <sheetData>
    <row r="1" ht="27" customHeight="1"/>
    <row r="2" spans="2:8" ht="12" customHeight="1">
      <c r="B2" s="64"/>
      <c r="C2" s="9"/>
      <c r="D2" s="66"/>
      <c r="H2" s="81" t="s">
        <v>0</v>
      </c>
    </row>
    <row r="3" spans="1:8" ht="12" customHeight="1">
      <c r="A3" s="61">
        <v>-85</v>
      </c>
      <c r="B3" s="122" t="s">
        <v>86</v>
      </c>
      <c r="C3" s="136"/>
      <c r="D3" s="26"/>
      <c r="F3" s="61">
        <v>-89</v>
      </c>
      <c r="G3" s="122" t="s">
        <v>91</v>
      </c>
      <c r="H3" s="26"/>
    </row>
    <row r="4" spans="2:8" ht="12" customHeight="1">
      <c r="B4" s="49">
        <v>93</v>
      </c>
      <c r="C4" s="125" t="s">
        <v>94</v>
      </c>
      <c r="D4" s="82" t="s">
        <v>1</v>
      </c>
      <c r="F4" s="61"/>
      <c r="G4" s="49">
        <v>92</v>
      </c>
      <c r="H4" s="125" t="s">
        <v>84</v>
      </c>
    </row>
    <row r="5" spans="1:8" ht="12" customHeight="1">
      <c r="A5" s="62">
        <v>-86</v>
      </c>
      <c r="B5" s="125" t="s">
        <v>94</v>
      </c>
      <c r="C5" s="131" t="s">
        <v>234</v>
      </c>
      <c r="D5" s="28"/>
      <c r="F5" s="62">
        <v>-90</v>
      </c>
      <c r="G5" s="124" t="s">
        <v>84</v>
      </c>
      <c r="H5" s="139" t="s">
        <v>252</v>
      </c>
    </row>
    <row r="6" spans="2:4" ht="12" customHeight="1">
      <c r="B6" s="50"/>
      <c r="C6" s="25">
        <v>95</v>
      </c>
      <c r="D6" s="125" t="s">
        <v>94</v>
      </c>
    </row>
    <row r="7" spans="1:4" ht="12" customHeight="1">
      <c r="A7" s="61">
        <v>-87</v>
      </c>
      <c r="B7" s="122" t="s">
        <v>87</v>
      </c>
      <c r="C7" s="58"/>
      <c r="D7" s="139" t="s">
        <v>243</v>
      </c>
    </row>
    <row r="8" spans="2:8" ht="12" customHeight="1">
      <c r="B8" s="51">
        <v>94</v>
      </c>
      <c r="C8" s="132" t="s">
        <v>89</v>
      </c>
      <c r="D8" s="31"/>
      <c r="H8" s="81" t="s">
        <v>2</v>
      </c>
    </row>
    <row r="9" spans="1:8" ht="12" customHeight="1">
      <c r="A9" s="61">
        <v>-88</v>
      </c>
      <c r="B9" s="123" t="s">
        <v>89</v>
      </c>
      <c r="C9" s="139" t="s">
        <v>242</v>
      </c>
      <c r="D9" s="31"/>
      <c r="F9" s="61">
        <v>-93</v>
      </c>
      <c r="G9" s="122" t="s">
        <v>86</v>
      </c>
      <c r="H9" s="26"/>
    </row>
    <row r="10" spans="2:8" ht="12" customHeight="1">
      <c r="B10" s="53"/>
      <c r="C10" s="31"/>
      <c r="D10" s="63"/>
      <c r="F10" s="61"/>
      <c r="G10" s="49">
        <v>96</v>
      </c>
      <c r="H10" s="125" t="s">
        <v>87</v>
      </c>
    </row>
    <row r="11" spans="1:8" ht="12" customHeight="1">
      <c r="A11" s="61">
        <v>-81</v>
      </c>
      <c r="B11" s="122" t="s">
        <v>108</v>
      </c>
      <c r="C11" s="31"/>
      <c r="D11" s="63"/>
      <c r="F11" s="62">
        <v>-94</v>
      </c>
      <c r="G11" s="124" t="s">
        <v>87</v>
      </c>
      <c r="H11" s="139" t="s">
        <v>251</v>
      </c>
    </row>
    <row r="12" spans="2:4" ht="12" customHeight="1">
      <c r="B12" s="49">
        <v>97</v>
      </c>
      <c r="C12" s="125" t="s">
        <v>108</v>
      </c>
      <c r="D12" s="83" t="s">
        <v>3</v>
      </c>
    </row>
    <row r="13" spans="1:4" ht="12" customHeight="1">
      <c r="A13" s="61">
        <v>-82</v>
      </c>
      <c r="B13" s="124" t="s">
        <v>67</v>
      </c>
      <c r="C13" s="131" t="s">
        <v>225</v>
      </c>
      <c r="D13" s="31"/>
    </row>
    <row r="14" spans="2:8" ht="12" customHeight="1">
      <c r="B14" s="50"/>
      <c r="C14" s="25">
        <v>99</v>
      </c>
      <c r="D14" s="125" t="s">
        <v>77</v>
      </c>
      <c r="H14" s="84" t="s">
        <v>4</v>
      </c>
    </row>
    <row r="15" spans="1:7" ht="12" customHeight="1">
      <c r="A15" s="61">
        <v>-83</v>
      </c>
      <c r="B15" s="122" t="s">
        <v>77</v>
      </c>
      <c r="C15" s="58"/>
      <c r="D15" s="139" t="s">
        <v>249</v>
      </c>
      <c r="F15" s="61">
        <v>-97</v>
      </c>
      <c r="G15" s="122" t="s">
        <v>67</v>
      </c>
    </row>
    <row r="16" spans="2:8" ht="12" customHeight="1">
      <c r="B16" s="49">
        <v>98</v>
      </c>
      <c r="C16" s="132" t="s">
        <v>77</v>
      </c>
      <c r="D16" s="31"/>
      <c r="F16" s="61"/>
      <c r="G16" s="49">
        <v>100</v>
      </c>
      <c r="H16" s="125" t="s">
        <v>67</v>
      </c>
    </row>
    <row r="17" spans="1:8" ht="12" customHeight="1">
      <c r="A17" s="61">
        <v>-84</v>
      </c>
      <c r="B17" s="124" t="s">
        <v>74</v>
      </c>
      <c r="C17" s="139" t="s">
        <v>230</v>
      </c>
      <c r="D17" s="31"/>
      <c r="F17" s="62">
        <v>-98</v>
      </c>
      <c r="G17" s="124" t="s">
        <v>74</v>
      </c>
      <c r="H17" s="139" t="s">
        <v>244</v>
      </c>
    </row>
    <row r="18" spans="2:4" ht="12" customHeight="1">
      <c r="B18" s="50"/>
      <c r="C18" s="28"/>
      <c r="D18" s="31"/>
    </row>
    <row r="19" spans="1:4" ht="12" customHeight="1">
      <c r="A19" s="61">
        <v>-73</v>
      </c>
      <c r="B19" s="122" t="s">
        <v>97</v>
      </c>
      <c r="C19" s="26"/>
      <c r="D19" s="26"/>
    </row>
    <row r="20" spans="2:4" ht="12" customHeight="1">
      <c r="B20" s="49">
        <v>101</v>
      </c>
      <c r="C20" s="125" t="s">
        <v>97</v>
      </c>
      <c r="D20" s="27"/>
    </row>
    <row r="21" spans="1:4" ht="12" customHeight="1">
      <c r="A21" s="61">
        <v>-74</v>
      </c>
      <c r="B21" s="124" t="s">
        <v>73</v>
      </c>
      <c r="C21" s="131" t="s">
        <v>212</v>
      </c>
      <c r="D21" s="28"/>
    </row>
    <row r="22" spans="2:4" ht="12" customHeight="1">
      <c r="B22" s="50"/>
      <c r="C22" s="25">
        <v>105</v>
      </c>
      <c r="D22" s="125" t="s">
        <v>85</v>
      </c>
    </row>
    <row r="23" spans="1:4" ht="12" customHeight="1">
      <c r="A23" s="61">
        <v>-75</v>
      </c>
      <c r="B23" s="122" t="s">
        <v>88</v>
      </c>
      <c r="C23" s="58"/>
      <c r="D23" s="131" t="s">
        <v>226</v>
      </c>
    </row>
    <row r="24" spans="2:6" ht="12" customHeight="1">
      <c r="B24" s="49">
        <v>102</v>
      </c>
      <c r="C24" s="132" t="s">
        <v>85</v>
      </c>
      <c r="D24" s="24"/>
      <c r="E24" s="81" t="s">
        <v>5</v>
      </c>
      <c r="F24" s="85"/>
    </row>
    <row r="25" spans="1:4" ht="12" customHeight="1">
      <c r="A25" s="61">
        <v>-76</v>
      </c>
      <c r="B25" s="124" t="s">
        <v>85</v>
      </c>
      <c r="C25" s="139" t="s">
        <v>214</v>
      </c>
      <c r="D25" s="24"/>
    </row>
    <row r="26" spans="2:6" ht="12" customHeight="1">
      <c r="B26" s="53"/>
      <c r="C26" s="31"/>
      <c r="D26" s="32">
        <v>107</v>
      </c>
      <c r="E26" s="141" t="s">
        <v>99</v>
      </c>
      <c r="F26" s="145"/>
    </row>
    <row r="27" spans="1:6" ht="12" customHeight="1">
      <c r="A27" s="61">
        <v>-77</v>
      </c>
      <c r="B27" s="122" t="s">
        <v>70</v>
      </c>
      <c r="C27" s="31"/>
      <c r="D27" s="32"/>
      <c r="E27" s="143" t="s">
        <v>245</v>
      </c>
      <c r="F27" s="144"/>
    </row>
    <row r="28" spans="2:4" ht="12" customHeight="1">
      <c r="B28" s="49">
        <v>103</v>
      </c>
      <c r="C28" s="125" t="s">
        <v>99</v>
      </c>
      <c r="D28" s="32"/>
    </row>
    <row r="29" spans="1:8" ht="12" customHeight="1">
      <c r="A29" s="61">
        <v>-78</v>
      </c>
      <c r="B29" s="124" t="s">
        <v>99</v>
      </c>
      <c r="C29" s="131" t="s">
        <v>216</v>
      </c>
      <c r="D29" s="24"/>
      <c r="H29" s="81" t="s">
        <v>6</v>
      </c>
    </row>
    <row r="30" spans="2:8" ht="12" customHeight="1">
      <c r="B30" s="55"/>
      <c r="C30" s="25">
        <v>106</v>
      </c>
      <c r="D30" s="132" t="s">
        <v>99</v>
      </c>
      <c r="F30" s="61">
        <v>-105</v>
      </c>
      <c r="G30" s="122" t="s">
        <v>97</v>
      </c>
      <c r="H30" s="26"/>
    </row>
    <row r="31" spans="1:8" ht="12" customHeight="1">
      <c r="A31" s="61">
        <v>-79</v>
      </c>
      <c r="B31" s="122" t="s">
        <v>105</v>
      </c>
      <c r="C31" s="58"/>
      <c r="D31" s="139" t="s">
        <v>236</v>
      </c>
      <c r="F31" s="61"/>
      <c r="G31" s="49">
        <v>108</v>
      </c>
      <c r="H31" s="125" t="s">
        <v>97</v>
      </c>
    </row>
    <row r="32" spans="2:8" ht="12" customHeight="1">
      <c r="B32" s="49">
        <v>104</v>
      </c>
      <c r="C32" s="132" t="s">
        <v>101</v>
      </c>
      <c r="D32" s="31"/>
      <c r="F32" s="62">
        <v>-106</v>
      </c>
      <c r="G32" s="124" t="s">
        <v>101</v>
      </c>
      <c r="H32" s="139" t="s">
        <v>246</v>
      </c>
    </row>
    <row r="33" spans="1:4" ht="12" customHeight="1">
      <c r="A33" s="61">
        <v>-80</v>
      </c>
      <c r="B33" s="124" t="s">
        <v>101</v>
      </c>
      <c r="C33" s="139" t="s">
        <v>206</v>
      </c>
      <c r="D33" s="31"/>
    </row>
    <row r="34" spans="2:4" ht="12" customHeight="1">
      <c r="B34" s="50"/>
      <c r="C34" s="31"/>
      <c r="D34" s="31"/>
    </row>
    <row r="35" spans="1:8" ht="12" customHeight="1">
      <c r="A35" s="61">
        <v>-101</v>
      </c>
      <c r="B35" s="122" t="s">
        <v>73</v>
      </c>
      <c r="C35" s="26"/>
      <c r="D35" s="26"/>
      <c r="H35" s="81" t="s">
        <v>7</v>
      </c>
    </row>
    <row r="36" spans="2:8" ht="12" customHeight="1">
      <c r="B36" s="49">
        <v>109</v>
      </c>
      <c r="C36" s="125" t="s">
        <v>88</v>
      </c>
      <c r="D36" s="82" t="s">
        <v>8</v>
      </c>
      <c r="F36" s="61">
        <v>-109</v>
      </c>
      <c r="G36" s="122" t="s">
        <v>73</v>
      </c>
      <c r="H36" s="26"/>
    </row>
    <row r="37" spans="1:8" ht="12" customHeight="1">
      <c r="A37" s="61">
        <v>-102</v>
      </c>
      <c r="B37" s="124" t="s">
        <v>88</v>
      </c>
      <c r="C37" s="131" t="s">
        <v>228</v>
      </c>
      <c r="D37" s="28"/>
      <c r="F37" s="61"/>
      <c r="G37" s="49">
        <v>112</v>
      </c>
      <c r="H37" s="125" t="s">
        <v>70</v>
      </c>
    </row>
    <row r="38" spans="2:8" ht="12" customHeight="1">
      <c r="B38" s="50"/>
      <c r="C38" s="25">
        <v>111</v>
      </c>
      <c r="D38" s="133" t="s">
        <v>105</v>
      </c>
      <c r="F38" s="62">
        <v>-110</v>
      </c>
      <c r="G38" s="124" t="s">
        <v>70</v>
      </c>
      <c r="H38" s="139" t="s">
        <v>238</v>
      </c>
    </row>
    <row r="39" spans="1:4" ht="12" customHeight="1">
      <c r="A39" s="61">
        <v>-103</v>
      </c>
      <c r="B39" s="122" t="s">
        <v>70</v>
      </c>
      <c r="C39" s="58"/>
      <c r="D39" s="139" t="s">
        <v>243</v>
      </c>
    </row>
    <row r="40" spans="2:4" ht="12" customHeight="1">
      <c r="B40" s="51">
        <v>110</v>
      </c>
      <c r="C40" s="132" t="s">
        <v>105</v>
      </c>
      <c r="D40" s="31"/>
    </row>
    <row r="41" spans="1:8" ht="12" customHeight="1">
      <c r="A41" s="61">
        <v>-104</v>
      </c>
      <c r="B41" s="123" t="s">
        <v>105</v>
      </c>
      <c r="C41" s="139" t="s">
        <v>232</v>
      </c>
      <c r="D41" s="31"/>
      <c r="H41" s="81" t="s">
        <v>9</v>
      </c>
    </row>
    <row r="42" spans="2:8" ht="12" customHeight="1">
      <c r="B42" s="53"/>
      <c r="C42" s="31"/>
      <c r="D42" s="63"/>
      <c r="F42" s="61">
        <v>-117</v>
      </c>
      <c r="G42" s="122" t="s">
        <v>98</v>
      </c>
      <c r="H42" s="26"/>
    </row>
    <row r="43" spans="1:8" ht="12" customHeight="1">
      <c r="A43" s="61">
        <v>-65</v>
      </c>
      <c r="B43" s="122" t="s">
        <v>69</v>
      </c>
      <c r="C43" s="31"/>
      <c r="D43" s="63"/>
      <c r="F43" s="61"/>
      <c r="G43" s="49">
        <v>120</v>
      </c>
      <c r="H43" s="125" t="s">
        <v>98</v>
      </c>
    </row>
    <row r="44" spans="2:8" ht="12" customHeight="1">
      <c r="B44" s="49">
        <v>113</v>
      </c>
      <c r="C44" s="125" t="s">
        <v>98</v>
      </c>
      <c r="D44" s="27"/>
      <c r="F44" s="61">
        <v>-118</v>
      </c>
      <c r="G44" s="124" t="s">
        <v>90</v>
      </c>
      <c r="H44" s="139" t="s">
        <v>239</v>
      </c>
    </row>
    <row r="45" spans="1:4" ht="12" customHeight="1">
      <c r="A45" s="61">
        <v>-66</v>
      </c>
      <c r="B45" s="124" t="s">
        <v>98</v>
      </c>
      <c r="C45" s="131" t="s">
        <v>209</v>
      </c>
      <c r="D45" s="28"/>
    </row>
    <row r="46" spans="2:4" ht="12" customHeight="1">
      <c r="B46" s="55"/>
      <c r="C46" s="25">
        <v>117</v>
      </c>
      <c r="D46" s="125" t="s">
        <v>107</v>
      </c>
    </row>
    <row r="47" spans="1:4" ht="12" customHeight="1">
      <c r="A47" s="61">
        <v>-67</v>
      </c>
      <c r="B47" s="122" t="s">
        <v>107</v>
      </c>
      <c r="C47" s="58"/>
      <c r="D47" s="131" t="s">
        <v>218</v>
      </c>
    </row>
    <row r="48" spans="2:6" ht="12" customHeight="1">
      <c r="B48" s="49">
        <v>114</v>
      </c>
      <c r="C48" s="132" t="s">
        <v>107</v>
      </c>
      <c r="D48" s="24"/>
      <c r="E48" s="81" t="s">
        <v>10</v>
      </c>
      <c r="F48" s="85"/>
    </row>
    <row r="49" spans="1:4" ht="12" customHeight="1">
      <c r="A49" s="61">
        <v>-68</v>
      </c>
      <c r="B49" s="124" t="s">
        <v>110</v>
      </c>
      <c r="C49" s="139" t="s">
        <v>197</v>
      </c>
      <c r="D49" s="24"/>
    </row>
    <row r="50" spans="2:6" ht="12" customHeight="1">
      <c r="B50" s="50"/>
      <c r="C50" s="31"/>
      <c r="D50" s="32">
        <v>119</v>
      </c>
      <c r="E50" s="141" t="s">
        <v>79</v>
      </c>
      <c r="F50" s="145"/>
    </row>
    <row r="51" spans="1:6" ht="12" customHeight="1">
      <c r="A51" s="61">
        <v>-69</v>
      </c>
      <c r="B51" s="122" t="s">
        <v>78</v>
      </c>
      <c r="C51" s="31"/>
      <c r="D51" s="32"/>
      <c r="E51" s="143" t="s">
        <v>241</v>
      </c>
      <c r="F51" s="144"/>
    </row>
    <row r="52" spans="2:4" ht="12" customHeight="1">
      <c r="B52" s="49">
        <v>115</v>
      </c>
      <c r="C52" s="125" t="s">
        <v>79</v>
      </c>
      <c r="D52" s="32"/>
    </row>
    <row r="53" spans="1:4" ht="12" customHeight="1">
      <c r="A53" s="62">
        <v>-70</v>
      </c>
      <c r="B53" s="124" t="s">
        <v>79</v>
      </c>
      <c r="C53" s="131" t="s">
        <v>207</v>
      </c>
      <c r="D53" s="24"/>
    </row>
    <row r="54" spans="2:6" ht="12" customHeight="1">
      <c r="B54" s="50"/>
      <c r="C54" s="25">
        <v>118</v>
      </c>
      <c r="D54" s="132" t="s">
        <v>79</v>
      </c>
      <c r="F54" s="61"/>
    </row>
    <row r="55" spans="1:6" ht="12" customHeight="1">
      <c r="A55" s="61">
        <v>-71</v>
      </c>
      <c r="B55" s="122" t="s">
        <v>90</v>
      </c>
      <c r="C55" s="58"/>
      <c r="D55" s="139" t="s">
        <v>229</v>
      </c>
      <c r="F55" s="61"/>
    </row>
    <row r="56" spans="2:6" ht="12" customHeight="1">
      <c r="B56" s="49">
        <v>116</v>
      </c>
      <c r="C56" s="132" t="s">
        <v>90</v>
      </c>
      <c r="D56" s="31"/>
      <c r="F56" s="62"/>
    </row>
    <row r="57" spans="1:4" ht="12" customHeight="1">
      <c r="A57" s="61">
        <v>-72</v>
      </c>
      <c r="B57" s="124" t="s">
        <v>103</v>
      </c>
      <c r="C57" s="139" t="s">
        <v>201</v>
      </c>
      <c r="D57" s="31"/>
    </row>
    <row r="58" spans="2:4" ht="12" customHeight="1">
      <c r="B58" s="53"/>
      <c r="C58" s="31"/>
      <c r="D58" s="63"/>
    </row>
    <row r="59" spans="1:8" ht="12" customHeight="1">
      <c r="A59" s="61">
        <v>-113</v>
      </c>
      <c r="B59" s="122" t="s">
        <v>69</v>
      </c>
      <c r="C59" s="31"/>
      <c r="D59" s="63"/>
      <c r="H59" s="84" t="s">
        <v>11</v>
      </c>
    </row>
    <row r="60" spans="2:7" ht="12" customHeight="1">
      <c r="B60" s="49">
        <v>121</v>
      </c>
      <c r="C60" s="125" t="s">
        <v>110</v>
      </c>
      <c r="D60" s="82" t="s">
        <v>12</v>
      </c>
      <c r="F60" s="61">
        <v>-121</v>
      </c>
      <c r="G60" s="122" t="s">
        <v>69</v>
      </c>
    </row>
    <row r="61" spans="1:8" ht="12" customHeight="1">
      <c r="A61" s="61">
        <v>-114</v>
      </c>
      <c r="B61" s="124" t="s">
        <v>110</v>
      </c>
      <c r="C61" s="131" t="s">
        <v>222</v>
      </c>
      <c r="D61" s="28"/>
      <c r="F61" s="61"/>
      <c r="G61" s="49">
        <v>124</v>
      </c>
      <c r="H61" s="125" t="s">
        <v>78</v>
      </c>
    </row>
    <row r="62" spans="2:8" ht="12" customHeight="1">
      <c r="B62" s="55"/>
      <c r="C62" s="25">
        <v>123</v>
      </c>
      <c r="D62" s="133" t="s">
        <v>103</v>
      </c>
      <c r="F62" s="62">
        <v>-122</v>
      </c>
      <c r="G62" s="124" t="s">
        <v>78</v>
      </c>
      <c r="H62" s="139" t="s">
        <v>237</v>
      </c>
    </row>
    <row r="63" spans="1:4" ht="12" customHeight="1">
      <c r="A63" s="61">
        <v>-115</v>
      </c>
      <c r="B63" s="125" t="s">
        <v>78</v>
      </c>
      <c r="C63" s="58"/>
      <c r="D63" s="139" t="s">
        <v>233</v>
      </c>
    </row>
    <row r="64" spans="2:4" ht="12" customHeight="1">
      <c r="B64" s="49">
        <v>122</v>
      </c>
      <c r="C64" s="132" t="s">
        <v>103</v>
      </c>
      <c r="D64" s="31"/>
    </row>
    <row r="65" spans="1:4" ht="12" customHeight="1">
      <c r="A65" s="61">
        <v>-116</v>
      </c>
      <c r="B65" s="124" t="s">
        <v>103</v>
      </c>
      <c r="C65" s="139" t="s">
        <v>219</v>
      </c>
      <c r="D65" s="31"/>
    </row>
    <row r="66" spans="2:4" ht="12" customHeight="1">
      <c r="B66" s="50"/>
      <c r="C66" s="6"/>
      <c r="D66" s="67"/>
    </row>
    <row r="67" ht="12" customHeight="1"/>
    <row r="68" ht="12" customHeight="1"/>
    <row r="69" spans="2:4" ht="12" customHeight="1">
      <c r="B69" s="65"/>
      <c r="C69" s="5"/>
      <c r="D69" s="69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4">
    <mergeCell ref="E26:F26"/>
    <mergeCell ref="E27:F27"/>
    <mergeCell ref="E50:F50"/>
    <mergeCell ref="E51:F5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headerFooter alignWithMargins="0">
    <oddHeader>&amp;L&amp;11&amp;"arial,bold"Testikisat
PKO-16&amp;C&amp;"Arial,Bold"&amp;11Sivu 3/4&amp;R&amp;11&amp;"arial,bold"12.10.2012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8"/>
  <sheetViews>
    <sheetView showGridLines="0"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</cols>
  <sheetData>
    <row r="1" spans="2:4" ht="27.75" customHeight="1">
      <c r="B1" s="92" t="s">
        <v>13</v>
      </c>
      <c r="C1" s="9"/>
      <c r="D1" s="66"/>
    </row>
    <row r="2" spans="1:4" ht="12" customHeight="1">
      <c r="A2" s="61">
        <v>-49</v>
      </c>
      <c r="B2" s="122" t="s">
        <v>75</v>
      </c>
      <c r="C2" s="26"/>
      <c r="D2" s="26"/>
    </row>
    <row r="3" spans="2:4" ht="12" customHeight="1">
      <c r="B3" s="49">
        <v>125</v>
      </c>
      <c r="C3" s="125" t="s">
        <v>75</v>
      </c>
      <c r="D3" s="82"/>
    </row>
    <row r="4" spans="1:4" ht="12" customHeight="1">
      <c r="A4" s="62">
        <v>-50</v>
      </c>
      <c r="B4" s="122" t="s">
        <v>132</v>
      </c>
      <c r="C4" s="131" t="s">
        <v>64</v>
      </c>
      <c r="D4" s="28"/>
    </row>
    <row r="5" spans="2:4" ht="12" customHeight="1">
      <c r="B5" s="50"/>
      <c r="C5" s="25">
        <v>133</v>
      </c>
      <c r="D5" s="125" t="s">
        <v>75</v>
      </c>
    </row>
    <row r="6" spans="1:4" ht="12" customHeight="1">
      <c r="A6" s="61">
        <v>-51</v>
      </c>
      <c r="B6" s="122" t="s">
        <v>132</v>
      </c>
      <c r="C6" s="58"/>
      <c r="D6" s="131" t="s">
        <v>64</v>
      </c>
    </row>
    <row r="7" spans="2:4" ht="12" customHeight="1">
      <c r="B7" s="49">
        <v>126</v>
      </c>
      <c r="C7" s="132" t="s">
        <v>132</v>
      </c>
      <c r="D7" s="24"/>
    </row>
    <row r="8" spans="1:4" ht="12" customHeight="1">
      <c r="A8" s="61">
        <v>-52</v>
      </c>
      <c r="B8" s="123" t="s">
        <v>132</v>
      </c>
      <c r="C8" s="138" t="s">
        <v>64</v>
      </c>
      <c r="D8" s="24"/>
    </row>
    <row r="9" spans="2:6" ht="12" customHeight="1">
      <c r="B9" s="53"/>
      <c r="C9" s="31"/>
      <c r="D9" s="32">
        <v>137</v>
      </c>
      <c r="E9" s="141" t="s">
        <v>75</v>
      </c>
      <c r="F9" s="145"/>
    </row>
    <row r="10" spans="1:6" ht="12" customHeight="1">
      <c r="A10" s="61">
        <v>-53</v>
      </c>
      <c r="B10" s="122" t="s">
        <v>132</v>
      </c>
      <c r="C10" s="31"/>
      <c r="D10" s="10"/>
      <c r="E10" s="143" t="s">
        <v>188</v>
      </c>
      <c r="F10" s="146"/>
    </row>
    <row r="11" spans="2:6" ht="12" customHeight="1">
      <c r="B11" s="49">
        <v>127</v>
      </c>
      <c r="C11" s="125" t="s">
        <v>132</v>
      </c>
      <c r="D11" s="91"/>
      <c r="F11" s="10"/>
    </row>
    <row r="12" spans="1:6" ht="12" customHeight="1">
      <c r="A12" s="61">
        <v>-54</v>
      </c>
      <c r="B12" s="123" t="s">
        <v>132</v>
      </c>
      <c r="C12" s="131" t="s">
        <v>64</v>
      </c>
      <c r="D12" s="24"/>
      <c r="F12" s="10"/>
    </row>
    <row r="13" spans="2:6" ht="12" customHeight="1">
      <c r="B13" s="50"/>
      <c r="C13" s="25">
        <v>134</v>
      </c>
      <c r="D13" s="132" t="s">
        <v>76</v>
      </c>
      <c r="F13" s="10"/>
    </row>
    <row r="14" spans="1:6" ht="12" customHeight="1">
      <c r="A14" s="61">
        <v>-55</v>
      </c>
      <c r="B14" s="122" t="s">
        <v>132</v>
      </c>
      <c r="C14" s="58"/>
      <c r="D14" s="138" t="s">
        <v>64</v>
      </c>
      <c r="F14" s="10"/>
    </row>
    <row r="15" spans="2:6" ht="12" customHeight="1">
      <c r="B15" s="49">
        <v>128</v>
      </c>
      <c r="C15" s="132" t="s">
        <v>76</v>
      </c>
      <c r="D15" s="31"/>
      <c r="E15" s="82" t="s">
        <v>14</v>
      </c>
      <c r="F15" s="10"/>
    </row>
    <row r="16" spans="1:6" ht="12" customHeight="1">
      <c r="A16" s="61">
        <v>-56</v>
      </c>
      <c r="B16" s="123" t="s">
        <v>76</v>
      </c>
      <c r="C16" s="138" t="s">
        <v>64</v>
      </c>
      <c r="D16" s="31"/>
      <c r="F16" s="10"/>
    </row>
    <row r="17" spans="2:6" ht="12" customHeight="1">
      <c r="B17" s="50"/>
      <c r="C17" s="28"/>
      <c r="D17" s="31">
        <v>39</v>
      </c>
      <c r="E17" s="141" t="s">
        <v>75</v>
      </c>
      <c r="F17" s="142"/>
    </row>
    <row r="18" spans="1:7" ht="12" customHeight="1">
      <c r="A18" s="61">
        <v>-57</v>
      </c>
      <c r="B18" s="122" t="s">
        <v>102</v>
      </c>
      <c r="C18" s="26"/>
      <c r="D18" s="26"/>
      <c r="E18" s="143" t="s">
        <v>211</v>
      </c>
      <c r="F18" s="146"/>
      <c r="G18" s="129"/>
    </row>
    <row r="19" spans="2:6" ht="12" customHeight="1">
      <c r="B19" s="49">
        <v>129</v>
      </c>
      <c r="C19" s="125" t="s">
        <v>102</v>
      </c>
      <c r="D19" s="27"/>
      <c r="F19" s="10"/>
    </row>
    <row r="20" spans="1:6" ht="12" customHeight="1">
      <c r="A20" s="61">
        <v>-58</v>
      </c>
      <c r="B20" s="123" t="s">
        <v>132</v>
      </c>
      <c r="C20" s="131" t="s">
        <v>64</v>
      </c>
      <c r="D20" s="28"/>
      <c r="F20" s="10"/>
    </row>
    <row r="21" spans="2:6" ht="12" customHeight="1">
      <c r="B21" s="50"/>
      <c r="C21" s="25">
        <v>135</v>
      </c>
      <c r="D21" s="125" t="s">
        <v>102</v>
      </c>
      <c r="F21" s="10"/>
    </row>
    <row r="22" spans="1:6" ht="12" customHeight="1">
      <c r="A22" s="61">
        <v>-59</v>
      </c>
      <c r="B22" s="122" t="s">
        <v>132</v>
      </c>
      <c r="C22" s="58"/>
      <c r="D22" s="131" t="s">
        <v>64</v>
      </c>
      <c r="F22" s="10"/>
    </row>
    <row r="23" spans="2:6" ht="12" customHeight="1">
      <c r="B23" s="49">
        <v>130</v>
      </c>
      <c r="C23" s="132" t="s">
        <v>132</v>
      </c>
      <c r="D23" s="24"/>
      <c r="F23" s="10"/>
    </row>
    <row r="24" spans="1:6" ht="12" customHeight="1">
      <c r="A24" s="61">
        <v>-60</v>
      </c>
      <c r="B24" s="123" t="s">
        <v>132</v>
      </c>
      <c r="C24" s="138" t="s">
        <v>64</v>
      </c>
      <c r="D24" s="24"/>
      <c r="F24" s="10"/>
    </row>
    <row r="25" spans="2:6" ht="12" customHeight="1">
      <c r="B25" s="53"/>
      <c r="C25" s="31"/>
      <c r="D25" s="32">
        <v>138</v>
      </c>
      <c r="E25" s="141" t="s">
        <v>104</v>
      </c>
      <c r="F25" s="142"/>
    </row>
    <row r="26" spans="1:6" ht="12" customHeight="1">
      <c r="A26" s="61">
        <v>-61</v>
      </c>
      <c r="B26" s="122" t="s">
        <v>132</v>
      </c>
      <c r="C26" s="31"/>
      <c r="D26" s="10"/>
      <c r="E26" s="143" t="s">
        <v>192</v>
      </c>
      <c r="F26" s="144"/>
    </row>
    <row r="27" spans="2:4" ht="12" customHeight="1">
      <c r="B27" s="49">
        <v>131</v>
      </c>
      <c r="C27" s="125" t="s">
        <v>132</v>
      </c>
      <c r="D27" s="91"/>
    </row>
    <row r="28" spans="1:4" ht="12" customHeight="1">
      <c r="A28" s="61">
        <v>-62</v>
      </c>
      <c r="B28" s="123" t="s">
        <v>132</v>
      </c>
      <c r="C28" s="131" t="s">
        <v>64</v>
      </c>
      <c r="D28" s="24"/>
    </row>
    <row r="29" spans="2:4" ht="12" customHeight="1">
      <c r="B29" s="50"/>
      <c r="C29" s="25">
        <v>136</v>
      </c>
      <c r="D29" s="132" t="s">
        <v>104</v>
      </c>
    </row>
    <row r="30" spans="1:4" ht="12" customHeight="1">
      <c r="A30" s="61">
        <v>-63</v>
      </c>
      <c r="B30" s="122" t="s">
        <v>132</v>
      </c>
      <c r="C30" s="58"/>
      <c r="D30" s="138" t="s">
        <v>64</v>
      </c>
    </row>
    <row r="31" spans="2:7" ht="12" customHeight="1">
      <c r="B31" s="49">
        <v>132</v>
      </c>
      <c r="C31" s="132" t="s">
        <v>104</v>
      </c>
      <c r="D31" s="31"/>
      <c r="G31" s="82" t="s">
        <v>15</v>
      </c>
    </row>
    <row r="32" spans="1:7" ht="12" customHeight="1">
      <c r="A32" s="61">
        <v>-64</v>
      </c>
      <c r="B32" s="123" t="s">
        <v>104</v>
      </c>
      <c r="C32" s="138" t="s">
        <v>64</v>
      </c>
      <c r="D32" s="61">
        <v>-137</v>
      </c>
      <c r="E32" s="8" t="s">
        <v>76</v>
      </c>
      <c r="F32" s="48"/>
      <c r="G32" s="31"/>
    </row>
    <row r="33" spans="2:8" ht="12" customHeight="1">
      <c r="B33" s="50"/>
      <c r="C33" s="28"/>
      <c r="D33" s="31"/>
      <c r="E33" s="61"/>
      <c r="F33" s="51">
        <v>140</v>
      </c>
      <c r="G33" s="141" t="s">
        <v>102</v>
      </c>
      <c r="H33" s="145"/>
    </row>
    <row r="34" spans="1:8" ht="12" customHeight="1">
      <c r="A34" s="61">
        <v>-133</v>
      </c>
      <c r="B34" s="122" t="s">
        <v>132</v>
      </c>
      <c r="C34" s="26"/>
      <c r="D34" s="61">
        <v>-138</v>
      </c>
      <c r="E34" s="8" t="s">
        <v>102</v>
      </c>
      <c r="F34" s="52"/>
      <c r="G34" s="143" t="s">
        <v>208</v>
      </c>
      <c r="H34" s="144"/>
    </row>
    <row r="35" spans="2:4" ht="12" customHeight="1">
      <c r="B35" s="49">
        <v>141</v>
      </c>
      <c r="C35" s="125" t="s">
        <v>132</v>
      </c>
      <c r="D35" s="82" t="s">
        <v>16</v>
      </c>
    </row>
    <row r="36" spans="1:4" ht="12" customHeight="1">
      <c r="A36" s="61">
        <v>-134</v>
      </c>
      <c r="B36" s="123" t="s">
        <v>132</v>
      </c>
      <c r="C36" s="131" t="s">
        <v>64</v>
      </c>
      <c r="D36" s="28"/>
    </row>
    <row r="37" spans="2:4" ht="12" customHeight="1">
      <c r="B37" s="50"/>
      <c r="C37" s="25">
        <v>143</v>
      </c>
      <c r="D37" s="133" t="s">
        <v>132</v>
      </c>
    </row>
    <row r="38" spans="1:4" ht="12" customHeight="1">
      <c r="A38" s="61">
        <v>-135</v>
      </c>
      <c r="B38" s="122" t="s">
        <v>132</v>
      </c>
      <c r="C38" s="58"/>
      <c r="D38" s="138" t="s">
        <v>64</v>
      </c>
    </row>
    <row r="39" spans="2:4" ht="12" customHeight="1">
      <c r="B39" s="49">
        <v>142</v>
      </c>
      <c r="C39" s="132" t="s">
        <v>132</v>
      </c>
      <c r="D39" s="31"/>
    </row>
    <row r="40" spans="1:7" ht="12" customHeight="1">
      <c r="A40" s="61">
        <v>-136</v>
      </c>
      <c r="B40" s="123" t="s">
        <v>132</v>
      </c>
      <c r="C40" s="138" t="s">
        <v>64</v>
      </c>
      <c r="D40" s="31"/>
      <c r="G40" s="82" t="s">
        <v>17</v>
      </c>
    </row>
    <row r="41" spans="2:7" ht="12" customHeight="1">
      <c r="B41" s="53"/>
      <c r="C41" s="31"/>
      <c r="D41" s="61">
        <v>-141</v>
      </c>
      <c r="E41" s="8" t="s">
        <v>132</v>
      </c>
      <c r="F41" s="48"/>
      <c r="G41" s="31"/>
    </row>
    <row r="42" spans="1:8" ht="12" customHeight="1">
      <c r="A42" s="61">
        <v>-125</v>
      </c>
      <c r="B42" s="122" t="s">
        <v>132</v>
      </c>
      <c r="C42" s="31"/>
      <c r="D42" s="31"/>
      <c r="E42" s="61"/>
      <c r="F42" s="51">
        <v>152</v>
      </c>
      <c r="G42" s="141" t="s">
        <v>132</v>
      </c>
      <c r="H42" s="145"/>
    </row>
    <row r="43" spans="2:8" ht="12" customHeight="1">
      <c r="B43" s="49">
        <v>145</v>
      </c>
      <c r="C43" s="125" t="s">
        <v>132</v>
      </c>
      <c r="D43" s="61">
        <v>-142</v>
      </c>
      <c r="E43" s="8" t="s">
        <v>132</v>
      </c>
      <c r="F43" s="52"/>
      <c r="G43" s="143" t="s">
        <v>64</v>
      </c>
      <c r="H43" s="144"/>
    </row>
    <row r="44" spans="1:4" ht="12" customHeight="1">
      <c r="A44" s="61">
        <v>-126</v>
      </c>
      <c r="B44" s="123" t="s">
        <v>132</v>
      </c>
      <c r="C44" s="131" t="s">
        <v>64</v>
      </c>
      <c r="D44" s="31"/>
    </row>
    <row r="45" spans="2:4" ht="12" customHeight="1">
      <c r="B45" s="50"/>
      <c r="C45" s="25">
        <v>149</v>
      </c>
      <c r="D45" s="125" t="s">
        <v>132</v>
      </c>
    </row>
    <row r="46" spans="1:4" ht="12" customHeight="1">
      <c r="A46" s="61">
        <v>-127</v>
      </c>
      <c r="B46" s="122" t="s">
        <v>132</v>
      </c>
      <c r="C46" s="58"/>
      <c r="D46" s="131" t="s">
        <v>64</v>
      </c>
    </row>
    <row r="47" spans="2:5" ht="12" customHeight="1">
      <c r="B47" s="49">
        <v>146</v>
      </c>
      <c r="C47" s="132" t="s">
        <v>132</v>
      </c>
      <c r="D47" s="24"/>
      <c r="E47" s="82" t="s">
        <v>18</v>
      </c>
    </row>
    <row r="48" spans="1:4" ht="12" customHeight="1">
      <c r="A48" s="61">
        <v>-128</v>
      </c>
      <c r="B48" s="122" t="s">
        <v>132</v>
      </c>
      <c r="C48" s="138" t="s">
        <v>64</v>
      </c>
      <c r="D48" s="24"/>
    </row>
    <row r="49" spans="2:6" ht="12" customHeight="1">
      <c r="B49" s="50"/>
      <c r="C49" s="28"/>
      <c r="D49" s="32">
        <v>151</v>
      </c>
      <c r="E49" s="141" t="s">
        <v>132</v>
      </c>
      <c r="F49" s="145"/>
    </row>
    <row r="50" spans="1:6" ht="12" customHeight="1">
      <c r="A50" s="61">
        <v>-129</v>
      </c>
      <c r="B50" s="122" t="s">
        <v>132</v>
      </c>
      <c r="C50" s="26"/>
      <c r="D50" s="10"/>
      <c r="E50" s="143" t="s">
        <v>64</v>
      </c>
      <c r="F50" s="144"/>
    </row>
    <row r="51" spans="2:8" ht="12" customHeight="1">
      <c r="B51" s="49">
        <v>147</v>
      </c>
      <c r="C51" s="125" t="s">
        <v>132</v>
      </c>
      <c r="D51" s="91"/>
      <c r="E51" s="31"/>
      <c r="H51" s="82" t="s">
        <v>19</v>
      </c>
    </row>
    <row r="52" spans="1:8" ht="12" customHeight="1">
      <c r="A52" s="62">
        <v>-130</v>
      </c>
      <c r="B52" s="123" t="s">
        <v>132</v>
      </c>
      <c r="C52" s="131" t="s">
        <v>64</v>
      </c>
      <c r="D52" s="24"/>
      <c r="E52" s="61">
        <v>-149</v>
      </c>
      <c r="F52" s="8" t="s">
        <v>132</v>
      </c>
      <c r="G52" s="48"/>
      <c r="H52" s="31"/>
    </row>
    <row r="53" spans="2:9" ht="12" customHeight="1">
      <c r="B53" s="50"/>
      <c r="C53" s="25">
        <v>150</v>
      </c>
      <c r="D53" s="132" t="s">
        <v>132</v>
      </c>
      <c r="E53" s="31"/>
      <c r="F53" s="61"/>
      <c r="G53" s="51">
        <v>160</v>
      </c>
      <c r="H53" s="141" t="s">
        <v>132</v>
      </c>
      <c r="I53" s="145"/>
    </row>
    <row r="54" spans="1:9" ht="12" customHeight="1">
      <c r="A54" s="61">
        <v>-131</v>
      </c>
      <c r="B54" s="122" t="s">
        <v>132</v>
      </c>
      <c r="C54" s="58"/>
      <c r="D54" s="138" t="s">
        <v>64</v>
      </c>
      <c r="E54" s="61">
        <v>-150</v>
      </c>
      <c r="F54" s="8" t="s">
        <v>132</v>
      </c>
      <c r="G54" s="52"/>
      <c r="H54" s="143" t="s">
        <v>64</v>
      </c>
      <c r="I54" s="144"/>
    </row>
    <row r="55" spans="2:7" ht="12" customHeight="1">
      <c r="B55" s="49">
        <v>148</v>
      </c>
      <c r="C55" s="132" t="s">
        <v>132</v>
      </c>
      <c r="D55" s="31"/>
      <c r="G55" s="82" t="s">
        <v>20</v>
      </c>
    </row>
    <row r="56" spans="1:7" ht="12" customHeight="1">
      <c r="A56" s="61">
        <v>-132</v>
      </c>
      <c r="B56" s="123" t="s">
        <v>132</v>
      </c>
      <c r="C56" s="138" t="s">
        <v>64</v>
      </c>
      <c r="D56" s="61">
        <v>-154</v>
      </c>
      <c r="E56" s="8" t="s">
        <v>132</v>
      </c>
      <c r="F56" s="48"/>
      <c r="G56" s="31"/>
    </row>
    <row r="57" spans="2:8" ht="12" customHeight="1">
      <c r="B57" s="53"/>
      <c r="C57" s="31"/>
      <c r="D57" s="31"/>
      <c r="E57" s="61"/>
      <c r="F57" s="51">
        <v>157</v>
      </c>
      <c r="G57" s="141" t="s">
        <v>132</v>
      </c>
      <c r="H57" s="145"/>
    </row>
    <row r="58" spans="1:8" ht="12" customHeight="1">
      <c r="A58" s="61">
        <v>-145</v>
      </c>
      <c r="B58" s="122" t="s">
        <v>132</v>
      </c>
      <c r="C58" s="31"/>
      <c r="D58" s="61">
        <v>-155</v>
      </c>
      <c r="E58" s="8" t="s">
        <v>132</v>
      </c>
      <c r="F58" s="52"/>
      <c r="G58" s="143" t="s">
        <v>64</v>
      </c>
      <c r="H58" s="144"/>
    </row>
    <row r="59" spans="2:4" ht="12" customHeight="1">
      <c r="B59" s="49">
        <v>154</v>
      </c>
      <c r="C59" s="125" t="s">
        <v>132</v>
      </c>
      <c r="D59" s="83" t="s">
        <v>21</v>
      </c>
    </row>
    <row r="60" spans="1:4" ht="12" customHeight="1">
      <c r="A60" s="61">
        <v>-146</v>
      </c>
      <c r="B60" s="123" t="s">
        <v>132</v>
      </c>
      <c r="C60" s="131" t="s">
        <v>64</v>
      </c>
      <c r="D60" s="31"/>
    </row>
    <row r="61" spans="2:4" ht="12" customHeight="1">
      <c r="B61" s="50"/>
      <c r="C61" s="25">
        <v>156</v>
      </c>
      <c r="D61" s="133" t="s">
        <v>132</v>
      </c>
    </row>
    <row r="62" spans="1:4" ht="12" customHeight="1">
      <c r="A62" s="61">
        <v>-147</v>
      </c>
      <c r="B62" s="122" t="s">
        <v>132</v>
      </c>
      <c r="C62" s="58"/>
      <c r="D62" s="138" t="s">
        <v>64</v>
      </c>
    </row>
    <row r="63" spans="2:4" ht="12" customHeight="1">
      <c r="B63" s="49">
        <v>155</v>
      </c>
      <c r="C63" s="132" t="s">
        <v>132</v>
      </c>
      <c r="D63" s="31"/>
    </row>
    <row r="64" spans="1:4" ht="12" customHeight="1">
      <c r="A64" s="61">
        <v>-148</v>
      </c>
      <c r="B64" s="123" t="s">
        <v>132</v>
      </c>
      <c r="C64" s="138" t="s">
        <v>64</v>
      </c>
      <c r="D64" s="67"/>
    </row>
    <row r="65" spans="2:4" ht="12" customHeight="1">
      <c r="B65" s="50"/>
      <c r="C65" s="6"/>
      <c r="D65" s="67"/>
    </row>
    <row r="68" spans="2:4" ht="12.75">
      <c r="B68" s="65"/>
      <c r="C68" s="5"/>
      <c r="D68" s="69"/>
    </row>
  </sheetData>
  <sheetProtection/>
  <mergeCells count="16">
    <mergeCell ref="G57:H57"/>
    <mergeCell ref="G58:H58"/>
    <mergeCell ref="E49:F49"/>
    <mergeCell ref="E50:F50"/>
    <mergeCell ref="G33:H33"/>
    <mergeCell ref="G34:H34"/>
    <mergeCell ref="G42:H42"/>
    <mergeCell ref="G43:H43"/>
    <mergeCell ref="H53:I53"/>
    <mergeCell ref="H54:I54"/>
    <mergeCell ref="E9:F9"/>
    <mergeCell ref="E10:F10"/>
    <mergeCell ref="E25:F25"/>
    <mergeCell ref="E26:F26"/>
    <mergeCell ref="E17:F17"/>
    <mergeCell ref="E18:F18"/>
  </mergeCells>
  <printOptions/>
  <pageMargins left="0.1968503937007874" right="0.1968503937007874" top="0.5905511811023623" bottom="0.3937007874015748" header="0.31496062992125984" footer="0.31496062992125984"/>
  <pageSetup fitToHeight="1" fitToWidth="1" horizontalDpi="300" verticalDpi="300" orientation="portrait" paperSize="9" r:id="rId2"/>
  <headerFooter alignWithMargins="0">
    <oddHeader>&amp;L&amp;11&amp;"arial,bold"Testikisat
PKO-16&amp;C&amp;"Arial,Bold"&amp;11Sivu 4/4&amp;R&amp;11&amp;"arial,bold"12.10.2012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159"/>
  <sheetViews>
    <sheetView zoomScalePageLayoutView="0" workbookViewId="0" topLeftCell="A1">
      <pane ySplit="1" topLeftCell="A1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3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s="93" t="s">
        <v>52</v>
      </c>
      <c r="L1" s="93" t="s">
        <v>53</v>
      </c>
      <c r="M1" s="93" t="s">
        <v>54</v>
      </c>
    </row>
    <row r="2" spans="1:14" ht="12.75">
      <c r="A2" t="s">
        <v>55</v>
      </c>
      <c r="B2">
        <v>9</v>
      </c>
      <c r="C2">
        <v>5</v>
      </c>
      <c r="D2">
        <v>7</v>
      </c>
      <c r="E2">
        <v>2</v>
      </c>
      <c r="F2">
        <v>9</v>
      </c>
      <c r="G2">
        <v>2</v>
      </c>
      <c r="H2" t="s">
        <v>56</v>
      </c>
      <c r="I2">
        <v>4</v>
      </c>
      <c r="J2">
        <v>2</v>
      </c>
      <c r="N2" t="s">
        <v>149</v>
      </c>
    </row>
    <row r="3" spans="1:10" ht="12.75">
      <c r="A3" t="s">
        <v>55</v>
      </c>
      <c r="B3">
        <v>13</v>
      </c>
      <c r="C3">
        <v>5</v>
      </c>
      <c r="D3">
        <v>11</v>
      </c>
      <c r="E3">
        <v>2</v>
      </c>
      <c r="F3">
        <v>13</v>
      </c>
      <c r="G3">
        <v>2</v>
      </c>
      <c r="H3" t="s">
        <v>56</v>
      </c>
      <c r="I3">
        <v>8</v>
      </c>
      <c r="J3">
        <v>2</v>
      </c>
    </row>
    <row r="4" spans="1:10" ht="12.75">
      <c r="A4" t="s">
        <v>55</v>
      </c>
      <c r="B4">
        <v>17</v>
      </c>
      <c r="C4">
        <v>5</v>
      </c>
      <c r="D4">
        <v>15</v>
      </c>
      <c r="E4">
        <v>2</v>
      </c>
      <c r="F4">
        <v>17</v>
      </c>
      <c r="G4">
        <v>2</v>
      </c>
      <c r="H4" t="s">
        <v>56</v>
      </c>
      <c r="I4">
        <v>12</v>
      </c>
      <c r="J4">
        <v>2</v>
      </c>
    </row>
    <row r="5" spans="1:10" ht="12.75">
      <c r="A5" t="s">
        <v>55</v>
      </c>
      <c r="B5">
        <v>21</v>
      </c>
      <c r="C5">
        <v>5</v>
      </c>
      <c r="D5">
        <v>19</v>
      </c>
      <c r="E5">
        <v>2</v>
      </c>
      <c r="F5">
        <v>21</v>
      </c>
      <c r="G5">
        <v>2</v>
      </c>
      <c r="H5" t="s">
        <v>56</v>
      </c>
      <c r="I5">
        <v>16</v>
      </c>
      <c r="J5">
        <v>2</v>
      </c>
    </row>
    <row r="6" spans="1:10" ht="12.75">
      <c r="A6" t="s">
        <v>55</v>
      </c>
      <c r="B6">
        <v>25</v>
      </c>
      <c r="C6">
        <v>5</v>
      </c>
      <c r="D6">
        <v>23</v>
      </c>
      <c r="E6">
        <v>2</v>
      </c>
      <c r="F6">
        <v>25</v>
      </c>
      <c r="G6">
        <v>2</v>
      </c>
      <c r="H6" t="s">
        <v>56</v>
      </c>
      <c r="I6">
        <v>20</v>
      </c>
      <c r="J6">
        <v>2</v>
      </c>
    </row>
    <row r="7" spans="1:10" ht="12.75">
      <c r="A7" t="s">
        <v>55</v>
      </c>
      <c r="B7">
        <v>29</v>
      </c>
      <c r="C7">
        <v>5</v>
      </c>
      <c r="D7">
        <v>27</v>
      </c>
      <c r="E7">
        <v>2</v>
      </c>
      <c r="F7">
        <v>29</v>
      </c>
      <c r="G7">
        <v>2</v>
      </c>
      <c r="H7" t="s">
        <v>56</v>
      </c>
      <c r="I7">
        <v>24</v>
      </c>
      <c r="J7">
        <v>2</v>
      </c>
    </row>
    <row r="8" spans="1:10" ht="12.75">
      <c r="A8" t="s">
        <v>55</v>
      </c>
      <c r="B8">
        <v>33</v>
      </c>
      <c r="C8">
        <v>5</v>
      </c>
      <c r="D8">
        <v>31</v>
      </c>
      <c r="E8">
        <v>2</v>
      </c>
      <c r="F8">
        <v>33</v>
      </c>
      <c r="G8">
        <v>2</v>
      </c>
      <c r="H8" t="s">
        <v>56</v>
      </c>
      <c r="I8">
        <v>28</v>
      </c>
      <c r="J8">
        <v>2</v>
      </c>
    </row>
    <row r="9" spans="1:14" ht="12.75">
      <c r="A9" t="s">
        <v>55</v>
      </c>
      <c r="B9">
        <v>37</v>
      </c>
      <c r="C9">
        <v>5</v>
      </c>
      <c r="D9">
        <v>35</v>
      </c>
      <c r="E9">
        <v>2</v>
      </c>
      <c r="F9">
        <v>37</v>
      </c>
      <c r="G9">
        <v>2</v>
      </c>
      <c r="H9" t="s">
        <v>56</v>
      </c>
      <c r="I9">
        <v>32</v>
      </c>
      <c r="J9">
        <v>2</v>
      </c>
      <c r="N9" t="s">
        <v>149</v>
      </c>
    </row>
    <row r="10" spans="1:14" ht="12.75">
      <c r="A10" t="s">
        <v>55</v>
      </c>
      <c r="B10">
        <v>41</v>
      </c>
      <c r="C10">
        <v>5</v>
      </c>
      <c r="D10">
        <v>39</v>
      </c>
      <c r="E10">
        <v>2</v>
      </c>
      <c r="F10">
        <v>41</v>
      </c>
      <c r="G10">
        <v>2</v>
      </c>
      <c r="H10" t="s">
        <v>56</v>
      </c>
      <c r="I10">
        <v>36</v>
      </c>
      <c r="J10">
        <v>2</v>
      </c>
      <c r="N10" t="s">
        <v>149</v>
      </c>
    </row>
    <row r="11" spans="1:10" ht="12.75">
      <c r="A11" t="s">
        <v>55</v>
      </c>
      <c r="B11">
        <v>45</v>
      </c>
      <c r="C11">
        <v>5</v>
      </c>
      <c r="D11">
        <v>43</v>
      </c>
      <c r="E11">
        <v>2</v>
      </c>
      <c r="F11">
        <v>45</v>
      </c>
      <c r="G11">
        <v>2</v>
      </c>
      <c r="H11" t="s">
        <v>56</v>
      </c>
      <c r="I11">
        <v>40</v>
      </c>
      <c r="J11">
        <v>2</v>
      </c>
    </row>
    <row r="12" spans="1:10" ht="12.75">
      <c r="A12" t="s">
        <v>55</v>
      </c>
      <c r="B12">
        <v>49</v>
      </c>
      <c r="C12">
        <v>5</v>
      </c>
      <c r="D12">
        <v>47</v>
      </c>
      <c r="E12">
        <v>2</v>
      </c>
      <c r="F12">
        <v>49</v>
      </c>
      <c r="G12">
        <v>2</v>
      </c>
      <c r="H12" t="s">
        <v>56</v>
      </c>
      <c r="I12">
        <v>44</v>
      </c>
      <c r="J12">
        <v>2</v>
      </c>
    </row>
    <row r="13" spans="1:10" ht="12.75">
      <c r="A13" t="s">
        <v>55</v>
      </c>
      <c r="B13">
        <v>53</v>
      </c>
      <c r="C13">
        <v>5</v>
      </c>
      <c r="D13">
        <v>51</v>
      </c>
      <c r="E13">
        <v>2</v>
      </c>
      <c r="F13">
        <v>53</v>
      </c>
      <c r="G13">
        <v>2</v>
      </c>
      <c r="H13" t="s">
        <v>56</v>
      </c>
      <c r="I13">
        <v>48</v>
      </c>
      <c r="J13">
        <v>2</v>
      </c>
    </row>
    <row r="14" spans="1:10" ht="12.75">
      <c r="A14" t="s">
        <v>55</v>
      </c>
      <c r="B14">
        <v>57</v>
      </c>
      <c r="C14">
        <v>5</v>
      </c>
      <c r="D14">
        <v>55</v>
      </c>
      <c r="E14">
        <v>2</v>
      </c>
      <c r="F14">
        <v>57</v>
      </c>
      <c r="G14">
        <v>2</v>
      </c>
      <c r="H14" t="s">
        <v>56</v>
      </c>
      <c r="I14">
        <v>52</v>
      </c>
      <c r="J14">
        <v>2</v>
      </c>
    </row>
    <row r="15" spans="1:10" ht="12.75">
      <c r="A15" t="s">
        <v>55</v>
      </c>
      <c r="B15">
        <v>61</v>
      </c>
      <c r="C15">
        <v>5</v>
      </c>
      <c r="D15">
        <v>59</v>
      </c>
      <c r="E15">
        <v>2</v>
      </c>
      <c r="F15">
        <v>61</v>
      </c>
      <c r="G15">
        <v>2</v>
      </c>
      <c r="H15" t="s">
        <v>56</v>
      </c>
      <c r="I15">
        <v>56</v>
      </c>
      <c r="J15">
        <v>2</v>
      </c>
    </row>
    <row r="16" spans="1:10" ht="12.75">
      <c r="A16" t="s">
        <v>55</v>
      </c>
      <c r="B16">
        <v>65</v>
      </c>
      <c r="C16">
        <v>5</v>
      </c>
      <c r="D16">
        <v>63</v>
      </c>
      <c r="E16">
        <v>2</v>
      </c>
      <c r="F16">
        <v>65</v>
      </c>
      <c r="G16">
        <v>2</v>
      </c>
      <c r="H16" t="s">
        <v>56</v>
      </c>
      <c r="I16">
        <v>60</v>
      </c>
      <c r="J16">
        <v>2</v>
      </c>
    </row>
    <row r="17" spans="1:14" ht="12.75">
      <c r="A17" s="8" t="s">
        <v>55</v>
      </c>
      <c r="B17" s="8">
        <v>69</v>
      </c>
      <c r="C17" s="8">
        <v>5</v>
      </c>
      <c r="D17" s="8">
        <v>67</v>
      </c>
      <c r="E17" s="8">
        <v>2</v>
      </c>
      <c r="F17" s="8">
        <v>69</v>
      </c>
      <c r="G17" s="8">
        <v>2</v>
      </c>
      <c r="H17" s="8" t="s">
        <v>56</v>
      </c>
      <c r="I17" s="8">
        <v>64</v>
      </c>
      <c r="J17" s="8">
        <v>2</v>
      </c>
      <c r="N17" t="s">
        <v>149</v>
      </c>
    </row>
    <row r="18" spans="1:14" ht="12.75">
      <c r="A18" t="s">
        <v>55</v>
      </c>
      <c r="B18">
        <v>8</v>
      </c>
      <c r="C18">
        <v>7</v>
      </c>
      <c r="D18">
        <v>6</v>
      </c>
      <c r="E18">
        <v>5</v>
      </c>
      <c r="F18">
        <v>8</v>
      </c>
      <c r="G18">
        <v>5</v>
      </c>
      <c r="H18" t="s">
        <v>56</v>
      </c>
      <c r="I18">
        <v>66</v>
      </c>
      <c r="J18">
        <v>2</v>
      </c>
      <c r="N18" t="s">
        <v>149</v>
      </c>
    </row>
    <row r="19" spans="1:14" ht="12.75">
      <c r="A19" t="s">
        <v>55</v>
      </c>
      <c r="B19">
        <v>12</v>
      </c>
      <c r="C19">
        <v>7</v>
      </c>
      <c r="D19">
        <v>10</v>
      </c>
      <c r="E19">
        <v>5</v>
      </c>
      <c r="F19">
        <v>12</v>
      </c>
      <c r="G19">
        <v>5</v>
      </c>
      <c r="H19" t="s">
        <v>56</v>
      </c>
      <c r="I19">
        <v>62</v>
      </c>
      <c r="J19">
        <v>2</v>
      </c>
      <c r="N19" t="s">
        <v>149</v>
      </c>
    </row>
    <row r="20" spans="1:14" ht="12.75">
      <c r="A20" t="s">
        <v>55</v>
      </c>
      <c r="B20">
        <v>16</v>
      </c>
      <c r="C20">
        <v>7</v>
      </c>
      <c r="D20">
        <v>14</v>
      </c>
      <c r="E20">
        <v>5</v>
      </c>
      <c r="F20">
        <v>16</v>
      </c>
      <c r="G20">
        <v>5</v>
      </c>
      <c r="H20" t="s">
        <v>56</v>
      </c>
      <c r="I20">
        <v>58</v>
      </c>
      <c r="J20">
        <v>2</v>
      </c>
      <c r="N20" t="s">
        <v>149</v>
      </c>
    </row>
    <row r="21" spans="1:14" ht="12.75">
      <c r="A21" t="s">
        <v>55</v>
      </c>
      <c r="B21">
        <v>20</v>
      </c>
      <c r="C21">
        <v>7</v>
      </c>
      <c r="D21">
        <v>18</v>
      </c>
      <c r="E21">
        <v>5</v>
      </c>
      <c r="F21">
        <v>20</v>
      </c>
      <c r="G21">
        <v>5</v>
      </c>
      <c r="H21" t="s">
        <v>56</v>
      </c>
      <c r="I21">
        <v>54</v>
      </c>
      <c r="J21">
        <v>2</v>
      </c>
      <c r="N21" t="s">
        <v>149</v>
      </c>
    </row>
    <row r="22" spans="1:14" ht="12.75">
      <c r="A22" t="s">
        <v>55</v>
      </c>
      <c r="B22">
        <v>24</v>
      </c>
      <c r="C22">
        <v>7</v>
      </c>
      <c r="D22">
        <v>22</v>
      </c>
      <c r="E22">
        <v>5</v>
      </c>
      <c r="F22">
        <v>24</v>
      </c>
      <c r="G22">
        <v>5</v>
      </c>
      <c r="H22" t="s">
        <v>56</v>
      </c>
      <c r="I22">
        <v>50</v>
      </c>
      <c r="J22">
        <v>2</v>
      </c>
      <c r="N22" t="s">
        <v>149</v>
      </c>
    </row>
    <row r="23" spans="1:14" ht="12.75">
      <c r="A23" t="s">
        <v>55</v>
      </c>
      <c r="B23">
        <v>28</v>
      </c>
      <c r="C23">
        <v>7</v>
      </c>
      <c r="D23">
        <v>26</v>
      </c>
      <c r="E23">
        <v>5</v>
      </c>
      <c r="F23">
        <v>28</v>
      </c>
      <c r="G23">
        <v>5</v>
      </c>
      <c r="H23" t="s">
        <v>56</v>
      </c>
      <c r="I23">
        <v>46</v>
      </c>
      <c r="J23">
        <v>2</v>
      </c>
      <c r="N23" t="s">
        <v>149</v>
      </c>
    </row>
    <row r="24" spans="1:14" ht="12.75">
      <c r="A24" t="s">
        <v>55</v>
      </c>
      <c r="B24">
        <v>32</v>
      </c>
      <c r="C24">
        <v>7</v>
      </c>
      <c r="D24">
        <v>30</v>
      </c>
      <c r="E24">
        <v>5</v>
      </c>
      <c r="F24">
        <v>32</v>
      </c>
      <c r="G24">
        <v>5</v>
      </c>
      <c r="H24" t="s">
        <v>56</v>
      </c>
      <c r="I24">
        <v>42</v>
      </c>
      <c r="J24">
        <v>2</v>
      </c>
      <c r="N24" t="s">
        <v>149</v>
      </c>
    </row>
    <row r="25" spans="1:14" ht="12.75">
      <c r="A25" t="s">
        <v>55</v>
      </c>
      <c r="B25">
        <v>36</v>
      </c>
      <c r="C25">
        <v>7</v>
      </c>
      <c r="D25">
        <v>34</v>
      </c>
      <c r="E25">
        <v>5</v>
      </c>
      <c r="F25">
        <v>36</v>
      </c>
      <c r="G25">
        <v>5</v>
      </c>
      <c r="H25" t="s">
        <v>56</v>
      </c>
      <c r="I25">
        <v>38</v>
      </c>
      <c r="J25">
        <v>2</v>
      </c>
      <c r="N25" t="s">
        <v>149</v>
      </c>
    </row>
    <row r="26" spans="1:14" ht="12.75">
      <c r="A26" t="s">
        <v>55</v>
      </c>
      <c r="B26">
        <v>40</v>
      </c>
      <c r="C26">
        <v>7</v>
      </c>
      <c r="D26">
        <v>38</v>
      </c>
      <c r="E26">
        <v>5</v>
      </c>
      <c r="F26">
        <v>40</v>
      </c>
      <c r="G26">
        <v>5</v>
      </c>
      <c r="H26" t="s">
        <v>56</v>
      </c>
      <c r="I26">
        <v>34</v>
      </c>
      <c r="J26">
        <v>2</v>
      </c>
      <c r="N26" t="s">
        <v>149</v>
      </c>
    </row>
    <row r="27" spans="1:14" ht="12.75">
      <c r="A27" t="s">
        <v>55</v>
      </c>
      <c r="B27">
        <v>44</v>
      </c>
      <c r="C27">
        <v>7</v>
      </c>
      <c r="D27">
        <v>42</v>
      </c>
      <c r="E27">
        <v>5</v>
      </c>
      <c r="F27">
        <v>44</v>
      </c>
      <c r="G27">
        <v>5</v>
      </c>
      <c r="H27" t="s">
        <v>56</v>
      </c>
      <c r="I27">
        <v>30</v>
      </c>
      <c r="J27">
        <v>2</v>
      </c>
      <c r="N27" t="s">
        <v>149</v>
      </c>
    </row>
    <row r="28" spans="1:14" ht="12.75">
      <c r="A28" t="s">
        <v>55</v>
      </c>
      <c r="B28">
        <v>48</v>
      </c>
      <c r="C28">
        <v>7</v>
      </c>
      <c r="D28">
        <v>46</v>
      </c>
      <c r="E28">
        <v>5</v>
      </c>
      <c r="F28">
        <v>48</v>
      </c>
      <c r="G28">
        <v>5</v>
      </c>
      <c r="H28" t="s">
        <v>56</v>
      </c>
      <c r="I28">
        <v>26</v>
      </c>
      <c r="J28">
        <v>2</v>
      </c>
      <c r="N28" t="s">
        <v>149</v>
      </c>
    </row>
    <row r="29" spans="1:14" ht="12.75">
      <c r="A29" t="s">
        <v>55</v>
      </c>
      <c r="B29">
        <v>52</v>
      </c>
      <c r="C29">
        <v>7</v>
      </c>
      <c r="D29">
        <v>50</v>
      </c>
      <c r="E29">
        <v>5</v>
      </c>
      <c r="F29">
        <v>52</v>
      </c>
      <c r="G29">
        <v>5</v>
      </c>
      <c r="H29" t="s">
        <v>56</v>
      </c>
      <c r="I29">
        <v>22</v>
      </c>
      <c r="J29">
        <v>2</v>
      </c>
      <c r="N29" t="s">
        <v>149</v>
      </c>
    </row>
    <row r="30" spans="1:14" ht="12.75">
      <c r="A30" t="s">
        <v>55</v>
      </c>
      <c r="B30">
        <v>56</v>
      </c>
      <c r="C30">
        <v>7</v>
      </c>
      <c r="D30">
        <v>54</v>
      </c>
      <c r="E30">
        <v>5</v>
      </c>
      <c r="F30">
        <v>56</v>
      </c>
      <c r="G30">
        <v>5</v>
      </c>
      <c r="H30" t="s">
        <v>56</v>
      </c>
      <c r="I30">
        <v>18</v>
      </c>
      <c r="J30">
        <v>2</v>
      </c>
      <c r="N30" t="s">
        <v>149</v>
      </c>
    </row>
    <row r="31" spans="1:14" ht="12.75">
      <c r="A31" t="s">
        <v>55</v>
      </c>
      <c r="B31">
        <v>60</v>
      </c>
      <c r="C31">
        <v>7</v>
      </c>
      <c r="D31">
        <v>58</v>
      </c>
      <c r="E31">
        <v>5</v>
      </c>
      <c r="F31">
        <v>60</v>
      </c>
      <c r="G31">
        <v>5</v>
      </c>
      <c r="H31" t="s">
        <v>56</v>
      </c>
      <c r="I31">
        <v>14</v>
      </c>
      <c r="J31">
        <v>2</v>
      </c>
      <c r="N31" t="s">
        <v>149</v>
      </c>
    </row>
    <row r="32" spans="1:14" ht="12.75">
      <c r="A32" t="s">
        <v>55</v>
      </c>
      <c r="B32">
        <v>64</v>
      </c>
      <c r="C32">
        <v>7</v>
      </c>
      <c r="D32">
        <v>62</v>
      </c>
      <c r="E32">
        <v>5</v>
      </c>
      <c r="F32">
        <v>64</v>
      </c>
      <c r="G32">
        <v>5</v>
      </c>
      <c r="H32" t="s">
        <v>56</v>
      </c>
      <c r="I32">
        <v>10</v>
      </c>
      <c r="J32">
        <v>2</v>
      </c>
      <c r="N32" t="s">
        <v>149</v>
      </c>
    </row>
    <row r="33" spans="1:14" ht="12.75">
      <c r="A33" s="8" t="s">
        <v>55</v>
      </c>
      <c r="B33" s="8">
        <v>68</v>
      </c>
      <c r="C33" s="8">
        <v>7</v>
      </c>
      <c r="D33" s="8">
        <v>66</v>
      </c>
      <c r="E33" s="8">
        <v>5</v>
      </c>
      <c r="F33" s="8">
        <v>68</v>
      </c>
      <c r="G33" s="8">
        <v>5</v>
      </c>
      <c r="H33" s="8" t="s">
        <v>56</v>
      </c>
      <c r="I33" s="8">
        <v>6</v>
      </c>
      <c r="J33" s="8">
        <v>2</v>
      </c>
      <c r="N33" t="s">
        <v>149</v>
      </c>
    </row>
    <row r="34" spans="1:14" ht="12.75">
      <c r="A34" t="s">
        <v>55</v>
      </c>
      <c r="B34">
        <v>10</v>
      </c>
      <c r="C34">
        <v>8</v>
      </c>
      <c r="D34">
        <v>7</v>
      </c>
      <c r="E34">
        <v>7</v>
      </c>
      <c r="F34">
        <v>11</v>
      </c>
      <c r="G34">
        <v>7</v>
      </c>
      <c r="H34" t="s">
        <v>56</v>
      </c>
      <c r="I34">
        <v>19</v>
      </c>
      <c r="J34">
        <v>5</v>
      </c>
      <c r="L34">
        <v>33</v>
      </c>
      <c r="N34" t="s">
        <v>149</v>
      </c>
    </row>
    <row r="35" spans="1:14" ht="12.75">
      <c r="A35" t="s">
        <v>55</v>
      </c>
      <c r="B35">
        <v>18</v>
      </c>
      <c r="C35">
        <v>8</v>
      </c>
      <c r="D35">
        <v>15</v>
      </c>
      <c r="E35">
        <v>7</v>
      </c>
      <c r="F35">
        <v>19</v>
      </c>
      <c r="G35">
        <v>7</v>
      </c>
      <c r="H35" t="s">
        <v>56</v>
      </c>
      <c r="I35">
        <v>27</v>
      </c>
      <c r="J35">
        <v>5</v>
      </c>
      <c r="L35">
        <f>L34+1</f>
        <v>34</v>
      </c>
      <c r="N35" t="s">
        <v>149</v>
      </c>
    </row>
    <row r="36" spans="1:14" ht="12.75">
      <c r="A36" t="s">
        <v>55</v>
      </c>
      <c r="B36">
        <v>26</v>
      </c>
      <c r="C36">
        <v>8</v>
      </c>
      <c r="D36">
        <v>23</v>
      </c>
      <c r="E36">
        <v>7</v>
      </c>
      <c r="F36">
        <v>27</v>
      </c>
      <c r="G36">
        <v>7</v>
      </c>
      <c r="H36" t="s">
        <v>56</v>
      </c>
      <c r="I36">
        <v>3</v>
      </c>
      <c r="J36">
        <v>5</v>
      </c>
      <c r="L36">
        <f aca="true" t="shared" si="0" ref="L36:L41">L35+1</f>
        <v>35</v>
      </c>
      <c r="N36" t="s">
        <v>149</v>
      </c>
    </row>
    <row r="37" spans="1:14" ht="12.75">
      <c r="A37" t="s">
        <v>55</v>
      </c>
      <c r="B37">
        <v>34</v>
      </c>
      <c r="C37">
        <v>8</v>
      </c>
      <c r="D37">
        <v>31</v>
      </c>
      <c r="E37">
        <v>7</v>
      </c>
      <c r="F37">
        <v>35</v>
      </c>
      <c r="G37">
        <v>7</v>
      </c>
      <c r="H37" t="s">
        <v>56</v>
      </c>
      <c r="I37">
        <v>11</v>
      </c>
      <c r="J37">
        <v>5</v>
      </c>
      <c r="L37">
        <f t="shared" si="0"/>
        <v>36</v>
      </c>
      <c r="N37" t="s">
        <v>149</v>
      </c>
    </row>
    <row r="38" spans="1:14" ht="12.75">
      <c r="A38" t="s">
        <v>55</v>
      </c>
      <c r="B38">
        <v>42</v>
      </c>
      <c r="C38">
        <v>8</v>
      </c>
      <c r="D38">
        <v>39</v>
      </c>
      <c r="E38">
        <v>7</v>
      </c>
      <c r="F38">
        <v>43</v>
      </c>
      <c r="G38">
        <v>7</v>
      </c>
      <c r="H38" t="s">
        <v>56</v>
      </c>
      <c r="I38">
        <v>51</v>
      </c>
      <c r="J38">
        <v>5</v>
      </c>
      <c r="L38">
        <f t="shared" si="0"/>
        <v>37</v>
      </c>
      <c r="M38">
        <v>35</v>
      </c>
      <c r="N38" t="s">
        <v>149</v>
      </c>
    </row>
    <row r="39" spans="1:14" ht="12.75">
      <c r="A39" t="s">
        <v>55</v>
      </c>
      <c r="B39">
        <v>50</v>
      </c>
      <c r="C39">
        <v>8</v>
      </c>
      <c r="D39">
        <v>47</v>
      </c>
      <c r="E39">
        <v>7</v>
      </c>
      <c r="F39">
        <v>51</v>
      </c>
      <c r="G39">
        <v>7</v>
      </c>
      <c r="H39" t="s">
        <v>56</v>
      </c>
      <c r="I39" s="72">
        <v>59</v>
      </c>
      <c r="J39">
        <v>5</v>
      </c>
      <c r="L39">
        <f t="shared" si="0"/>
        <v>38</v>
      </c>
      <c r="M39">
        <v>43</v>
      </c>
      <c r="N39" t="s">
        <v>149</v>
      </c>
    </row>
    <row r="40" spans="1:14" ht="12.75">
      <c r="A40" t="s">
        <v>55</v>
      </c>
      <c r="B40">
        <v>58</v>
      </c>
      <c r="C40">
        <v>8</v>
      </c>
      <c r="D40">
        <v>55</v>
      </c>
      <c r="E40">
        <v>7</v>
      </c>
      <c r="F40">
        <v>59</v>
      </c>
      <c r="G40">
        <v>7</v>
      </c>
      <c r="H40" t="s">
        <v>56</v>
      </c>
      <c r="I40">
        <v>35</v>
      </c>
      <c r="J40">
        <v>5</v>
      </c>
      <c r="L40">
        <f t="shared" si="0"/>
        <v>39</v>
      </c>
      <c r="N40" t="s">
        <v>149</v>
      </c>
    </row>
    <row r="41" spans="1:14" ht="12.75">
      <c r="A41" s="8" t="s">
        <v>55</v>
      </c>
      <c r="B41" s="8">
        <v>66</v>
      </c>
      <c r="C41" s="8">
        <v>8</v>
      </c>
      <c r="D41" s="8">
        <v>63</v>
      </c>
      <c r="E41" s="8">
        <v>7</v>
      </c>
      <c r="F41" s="8">
        <v>67</v>
      </c>
      <c r="G41" s="8">
        <v>7</v>
      </c>
      <c r="H41" s="8" t="s">
        <v>56</v>
      </c>
      <c r="I41" s="8">
        <v>43</v>
      </c>
      <c r="J41" s="8">
        <v>5</v>
      </c>
      <c r="L41">
        <f t="shared" si="0"/>
        <v>40</v>
      </c>
      <c r="M41" s="8"/>
      <c r="N41" t="s">
        <v>149</v>
      </c>
    </row>
    <row r="42" spans="1:14" ht="12.75">
      <c r="A42" t="s">
        <v>55</v>
      </c>
      <c r="B42">
        <v>14</v>
      </c>
      <c r="C42">
        <v>9</v>
      </c>
      <c r="D42">
        <v>9</v>
      </c>
      <c r="E42">
        <v>8</v>
      </c>
      <c r="F42">
        <v>17</v>
      </c>
      <c r="G42">
        <v>8</v>
      </c>
      <c r="H42" t="s">
        <v>56</v>
      </c>
      <c r="I42">
        <v>51</v>
      </c>
      <c r="J42">
        <v>7</v>
      </c>
      <c r="N42" t="s">
        <v>149</v>
      </c>
    </row>
    <row r="43" spans="1:14" ht="12.75">
      <c r="A43" t="s">
        <v>55</v>
      </c>
      <c r="B43">
        <v>30</v>
      </c>
      <c r="C43">
        <v>9</v>
      </c>
      <c r="D43">
        <v>25</v>
      </c>
      <c r="E43">
        <v>8</v>
      </c>
      <c r="F43">
        <v>33</v>
      </c>
      <c r="G43">
        <v>8</v>
      </c>
      <c r="H43" t="s">
        <v>56</v>
      </c>
      <c r="I43">
        <v>35</v>
      </c>
      <c r="J43">
        <v>7</v>
      </c>
      <c r="N43" t="s">
        <v>149</v>
      </c>
    </row>
    <row r="44" spans="1:14" ht="12.75">
      <c r="A44" t="s">
        <v>55</v>
      </c>
      <c r="B44">
        <v>46</v>
      </c>
      <c r="C44">
        <v>9</v>
      </c>
      <c r="D44">
        <v>41</v>
      </c>
      <c r="E44">
        <v>8</v>
      </c>
      <c r="F44">
        <v>49</v>
      </c>
      <c r="G44">
        <v>8</v>
      </c>
      <c r="H44" t="s">
        <v>56</v>
      </c>
      <c r="I44">
        <v>19</v>
      </c>
      <c r="J44">
        <v>7</v>
      </c>
      <c r="N44" t="s">
        <v>149</v>
      </c>
    </row>
    <row r="45" spans="1:14" ht="12.75">
      <c r="A45" s="8" t="s">
        <v>55</v>
      </c>
      <c r="B45" s="8">
        <v>62</v>
      </c>
      <c r="C45" s="8">
        <v>9</v>
      </c>
      <c r="D45" s="8">
        <v>57</v>
      </c>
      <c r="E45" s="8">
        <v>8</v>
      </c>
      <c r="F45" s="8">
        <v>65</v>
      </c>
      <c r="G45" s="8">
        <v>8</v>
      </c>
      <c r="H45" s="8" t="s">
        <v>56</v>
      </c>
      <c r="I45" s="8">
        <v>3</v>
      </c>
      <c r="J45" s="8">
        <v>7</v>
      </c>
      <c r="N45" t="s">
        <v>149</v>
      </c>
    </row>
    <row r="46" spans="1:14" ht="12.75">
      <c r="A46" t="s">
        <v>55</v>
      </c>
      <c r="B46">
        <v>22</v>
      </c>
      <c r="C46">
        <v>11</v>
      </c>
      <c r="D46">
        <v>13</v>
      </c>
      <c r="E46">
        <v>9</v>
      </c>
      <c r="F46">
        <v>29</v>
      </c>
      <c r="G46">
        <v>9</v>
      </c>
      <c r="H46" t="s">
        <v>55</v>
      </c>
      <c r="I46">
        <v>10</v>
      </c>
      <c r="J46">
        <v>10</v>
      </c>
      <c r="N46" t="s">
        <v>149</v>
      </c>
    </row>
    <row r="47" spans="1:14" ht="12.75">
      <c r="A47" t="s">
        <v>55</v>
      </c>
      <c r="B47">
        <v>54</v>
      </c>
      <c r="C47">
        <v>11</v>
      </c>
      <c r="D47">
        <v>45</v>
      </c>
      <c r="E47">
        <v>9</v>
      </c>
      <c r="F47">
        <v>61</v>
      </c>
      <c r="G47">
        <v>9</v>
      </c>
      <c r="H47" t="s">
        <v>55</v>
      </c>
      <c r="I47">
        <v>6</v>
      </c>
      <c r="J47">
        <v>10</v>
      </c>
      <c r="N47" t="s">
        <v>149</v>
      </c>
    </row>
    <row r="48" spans="1:14" ht="12.75">
      <c r="A48" s="8" t="s">
        <v>55</v>
      </c>
      <c r="B48" s="8">
        <v>39</v>
      </c>
      <c r="C48" s="8">
        <v>13</v>
      </c>
      <c r="D48" s="8">
        <v>21</v>
      </c>
      <c r="E48" s="8">
        <v>11</v>
      </c>
      <c r="F48" s="8">
        <v>53</v>
      </c>
      <c r="G48" s="8">
        <v>11</v>
      </c>
      <c r="N48" t="s">
        <v>149</v>
      </c>
    </row>
    <row r="49" spans="1:14" ht="12.75">
      <c r="A49" t="s">
        <v>56</v>
      </c>
      <c r="B49">
        <v>6</v>
      </c>
      <c r="C49">
        <v>4</v>
      </c>
      <c r="D49">
        <v>4</v>
      </c>
      <c r="E49">
        <v>2</v>
      </c>
      <c r="F49">
        <v>6</v>
      </c>
      <c r="G49">
        <v>2</v>
      </c>
      <c r="H49" t="s">
        <v>60</v>
      </c>
      <c r="I49">
        <v>2</v>
      </c>
      <c r="J49">
        <v>2</v>
      </c>
      <c r="N49" t="s">
        <v>149</v>
      </c>
    </row>
    <row r="50" spans="1:10" ht="12.75">
      <c r="A50" t="s">
        <v>56</v>
      </c>
      <c r="B50">
        <v>10</v>
      </c>
      <c r="C50">
        <v>4</v>
      </c>
      <c r="D50">
        <v>8</v>
      </c>
      <c r="E50">
        <v>2</v>
      </c>
      <c r="F50">
        <v>10</v>
      </c>
      <c r="G50">
        <v>2</v>
      </c>
      <c r="H50" t="s">
        <v>60</v>
      </c>
      <c r="I50">
        <v>4</v>
      </c>
      <c r="J50">
        <v>2</v>
      </c>
    </row>
    <row r="51" spans="1:10" ht="12.75">
      <c r="A51" t="s">
        <v>56</v>
      </c>
      <c r="B51">
        <v>14</v>
      </c>
      <c r="C51">
        <v>4</v>
      </c>
      <c r="D51">
        <v>12</v>
      </c>
      <c r="E51">
        <v>2</v>
      </c>
      <c r="F51">
        <v>14</v>
      </c>
      <c r="G51">
        <v>2</v>
      </c>
      <c r="H51" t="s">
        <v>60</v>
      </c>
      <c r="I51">
        <v>6</v>
      </c>
      <c r="J51">
        <v>2</v>
      </c>
    </row>
    <row r="52" spans="1:10" ht="12.75">
      <c r="A52" t="s">
        <v>56</v>
      </c>
      <c r="B52">
        <v>18</v>
      </c>
      <c r="C52">
        <v>4</v>
      </c>
      <c r="D52">
        <v>16</v>
      </c>
      <c r="E52">
        <v>2</v>
      </c>
      <c r="F52">
        <v>18</v>
      </c>
      <c r="G52">
        <v>2</v>
      </c>
      <c r="H52" t="s">
        <v>60</v>
      </c>
      <c r="I52">
        <v>8</v>
      </c>
      <c r="J52">
        <v>2</v>
      </c>
    </row>
    <row r="53" spans="1:10" ht="12.75">
      <c r="A53" t="s">
        <v>56</v>
      </c>
      <c r="B53">
        <v>22</v>
      </c>
      <c r="C53">
        <v>4</v>
      </c>
      <c r="D53">
        <v>20</v>
      </c>
      <c r="E53">
        <v>2</v>
      </c>
      <c r="F53">
        <v>22</v>
      </c>
      <c r="G53">
        <v>2</v>
      </c>
      <c r="H53" t="s">
        <v>60</v>
      </c>
      <c r="I53">
        <v>10</v>
      </c>
      <c r="J53">
        <v>2</v>
      </c>
    </row>
    <row r="54" spans="1:10" ht="12.75">
      <c r="A54" t="s">
        <v>56</v>
      </c>
      <c r="B54">
        <v>26</v>
      </c>
      <c r="C54">
        <v>4</v>
      </c>
      <c r="D54">
        <v>24</v>
      </c>
      <c r="E54">
        <v>2</v>
      </c>
      <c r="F54">
        <v>26</v>
      </c>
      <c r="G54">
        <v>2</v>
      </c>
      <c r="H54" t="s">
        <v>60</v>
      </c>
      <c r="I54">
        <v>12</v>
      </c>
      <c r="J54">
        <v>2</v>
      </c>
    </row>
    <row r="55" spans="1:10" ht="12.75">
      <c r="A55" t="s">
        <v>56</v>
      </c>
      <c r="B55">
        <v>30</v>
      </c>
      <c r="C55">
        <v>4</v>
      </c>
      <c r="D55">
        <v>28</v>
      </c>
      <c r="E55">
        <v>2</v>
      </c>
      <c r="F55">
        <v>30</v>
      </c>
      <c r="G55">
        <v>2</v>
      </c>
      <c r="H55" t="s">
        <v>60</v>
      </c>
      <c r="I55">
        <v>14</v>
      </c>
      <c r="J55">
        <v>2</v>
      </c>
    </row>
    <row r="56" spans="1:14" ht="12.75">
      <c r="A56" t="s">
        <v>56</v>
      </c>
      <c r="B56">
        <v>34</v>
      </c>
      <c r="C56">
        <v>4</v>
      </c>
      <c r="D56">
        <v>32</v>
      </c>
      <c r="E56">
        <v>2</v>
      </c>
      <c r="F56">
        <v>34</v>
      </c>
      <c r="G56">
        <v>2</v>
      </c>
      <c r="H56" t="s">
        <v>60</v>
      </c>
      <c r="I56">
        <v>16</v>
      </c>
      <c r="J56">
        <v>2</v>
      </c>
      <c r="N56" t="s">
        <v>149</v>
      </c>
    </row>
    <row r="57" spans="1:14" ht="12.75">
      <c r="A57" t="s">
        <v>56</v>
      </c>
      <c r="B57">
        <v>38</v>
      </c>
      <c r="C57">
        <v>4</v>
      </c>
      <c r="D57">
        <v>36</v>
      </c>
      <c r="E57">
        <v>2</v>
      </c>
      <c r="F57">
        <v>38</v>
      </c>
      <c r="G57">
        <v>2</v>
      </c>
      <c r="H57" t="s">
        <v>60</v>
      </c>
      <c r="I57">
        <v>18</v>
      </c>
      <c r="J57">
        <v>2</v>
      </c>
      <c r="N57" t="s">
        <v>149</v>
      </c>
    </row>
    <row r="58" spans="1:10" ht="12.75">
      <c r="A58" t="s">
        <v>56</v>
      </c>
      <c r="B58">
        <v>42</v>
      </c>
      <c r="C58">
        <v>4</v>
      </c>
      <c r="D58">
        <v>40</v>
      </c>
      <c r="E58">
        <v>2</v>
      </c>
      <c r="F58">
        <v>42</v>
      </c>
      <c r="G58">
        <v>2</v>
      </c>
      <c r="H58" t="s">
        <v>60</v>
      </c>
      <c r="I58">
        <v>20</v>
      </c>
      <c r="J58">
        <v>2</v>
      </c>
    </row>
    <row r="59" spans="1:10" ht="12.75">
      <c r="A59" t="s">
        <v>56</v>
      </c>
      <c r="B59">
        <v>46</v>
      </c>
      <c r="C59">
        <v>4</v>
      </c>
      <c r="D59">
        <v>44</v>
      </c>
      <c r="E59">
        <v>2</v>
      </c>
      <c r="F59">
        <v>46</v>
      </c>
      <c r="G59">
        <v>2</v>
      </c>
      <c r="H59" t="s">
        <v>60</v>
      </c>
      <c r="I59">
        <v>22</v>
      </c>
      <c r="J59">
        <v>2</v>
      </c>
    </row>
    <row r="60" spans="1:10" ht="12.75">
      <c r="A60" t="s">
        <v>56</v>
      </c>
      <c r="B60">
        <v>50</v>
      </c>
      <c r="C60">
        <v>4</v>
      </c>
      <c r="D60">
        <v>48</v>
      </c>
      <c r="E60">
        <v>2</v>
      </c>
      <c r="F60">
        <v>50</v>
      </c>
      <c r="G60">
        <v>2</v>
      </c>
      <c r="H60" t="s">
        <v>60</v>
      </c>
      <c r="I60">
        <v>24</v>
      </c>
      <c r="J60">
        <v>2</v>
      </c>
    </row>
    <row r="61" spans="1:10" ht="12.75">
      <c r="A61" t="s">
        <v>56</v>
      </c>
      <c r="B61">
        <v>54</v>
      </c>
      <c r="C61">
        <v>4</v>
      </c>
      <c r="D61">
        <v>52</v>
      </c>
      <c r="E61">
        <v>2</v>
      </c>
      <c r="F61">
        <v>54</v>
      </c>
      <c r="G61">
        <v>2</v>
      </c>
      <c r="H61" t="s">
        <v>60</v>
      </c>
      <c r="I61">
        <v>26</v>
      </c>
      <c r="J61">
        <v>2</v>
      </c>
    </row>
    <row r="62" spans="1:10" ht="12.75">
      <c r="A62" t="s">
        <v>56</v>
      </c>
      <c r="B62">
        <v>58</v>
      </c>
      <c r="C62">
        <v>4</v>
      </c>
      <c r="D62">
        <v>56</v>
      </c>
      <c r="E62">
        <v>2</v>
      </c>
      <c r="F62">
        <v>58</v>
      </c>
      <c r="G62">
        <v>2</v>
      </c>
      <c r="H62" t="s">
        <v>60</v>
      </c>
      <c r="I62">
        <v>28</v>
      </c>
      <c r="J62">
        <v>2</v>
      </c>
    </row>
    <row r="63" spans="1:10" ht="12.75">
      <c r="A63" t="s">
        <v>56</v>
      </c>
      <c r="B63">
        <v>62</v>
      </c>
      <c r="C63">
        <v>4</v>
      </c>
      <c r="D63">
        <v>60</v>
      </c>
      <c r="E63">
        <v>2</v>
      </c>
      <c r="F63">
        <v>62</v>
      </c>
      <c r="G63">
        <v>2</v>
      </c>
      <c r="H63" t="s">
        <v>60</v>
      </c>
      <c r="I63">
        <v>30</v>
      </c>
      <c r="J63">
        <v>2</v>
      </c>
    </row>
    <row r="64" spans="1:14" ht="12.75">
      <c r="A64" s="8" t="s">
        <v>56</v>
      </c>
      <c r="B64" s="8">
        <v>66</v>
      </c>
      <c r="C64" s="8">
        <v>4</v>
      </c>
      <c r="D64" s="8">
        <v>64</v>
      </c>
      <c r="E64" s="8">
        <v>2</v>
      </c>
      <c r="F64" s="8">
        <v>66</v>
      </c>
      <c r="G64" s="8">
        <v>2</v>
      </c>
      <c r="H64" s="8" t="s">
        <v>60</v>
      </c>
      <c r="I64" s="8">
        <v>32</v>
      </c>
      <c r="J64" s="8">
        <v>2</v>
      </c>
      <c r="N64" t="s">
        <v>149</v>
      </c>
    </row>
    <row r="65" spans="1:14" ht="12.75">
      <c r="A65" t="s">
        <v>56</v>
      </c>
      <c r="B65">
        <v>8</v>
      </c>
      <c r="C65">
        <v>5</v>
      </c>
      <c r="D65">
        <v>5</v>
      </c>
      <c r="E65">
        <v>4</v>
      </c>
      <c r="F65">
        <v>9</v>
      </c>
      <c r="G65">
        <v>4</v>
      </c>
      <c r="H65" t="s">
        <v>61</v>
      </c>
      <c r="I65">
        <v>43</v>
      </c>
      <c r="J65">
        <v>2</v>
      </c>
      <c r="N65" t="s">
        <v>149</v>
      </c>
    </row>
    <row r="66" spans="1:14" ht="12.75">
      <c r="A66" t="s">
        <v>56</v>
      </c>
      <c r="B66">
        <v>16</v>
      </c>
      <c r="C66">
        <v>5</v>
      </c>
      <c r="D66">
        <v>13</v>
      </c>
      <c r="E66">
        <v>4</v>
      </c>
      <c r="F66">
        <v>17</v>
      </c>
      <c r="G66">
        <v>4</v>
      </c>
      <c r="H66" t="s">
        <v>61</v>
      </c>
      <c r="I66">
        <v>45</v>
      </c>
      <c r="J66">
        <v>2</v>
      </c>
      <c r="N66" t="s">
        <v>149</v>
      </c>
    </row>
    <row r="67" spans="1:14" ht="12.75">
      <c r="A67" t="s">
        <v>56</v>
      </c>
      <c r="B67">
        <v>24</v>
      </c>
      <c r="C67">
        <v>5</v>
      </c>
      <c r="D67">
        <v>21</v>
      </c>
      <c r="E67">
        <v>4</v>
      </c>
      <c r="F67">
        <v>25</v>
      </c>
      <c r="G67">
        <v>4</v>
      </c>
      <c r="H67" t="s">
        <v>61</v>
      </c>
      <c r="I67">
        <v>47</v>
      </c>
      <c r="J67">
        <v>2</v>
      </c>
      <c r="N67" t="s">
        <v>149</v>
      </c>
    </row>
    <row r="68" spans="1:14" ht="12.75">
      <c r="A68" t="s">
        <v>56</v>
      </c>
      <c r="B68">
        <v>32</v>
      </c>
      <c r="C68">
        <v>5</v>
      </c>
      <c r="D68">
        <v>29</v>
      </c>
      <c r="E68">
        <v>4</v>
      </c>
      <c r="F68">
        <v>33</v>
      </c>
      <c r="G68">
        <v>4</v>
      </c>
      <c r="H68" t="s">
        <v>61</v>
      </c>
      <c r="I68">
        <v>49</v>
      </c>
      <c r="J68">
        <v>2</v>
      </c>
      <c r="N68" t="s">
        <v>149</v>
      </c>
    </row>
    <row r="69" spans="1:14" ht="12.75">
      <c r="A69" t="s">
        <v>56</v>
      </c>
      <c r="B69">
        <v>40</v>
      </c>
      <c r="C69">
        <v>5</v>
      </c>
      <c r="D69">
        <v>37</v>
      </c>
      <c r="E69">
        <v>4</v>
      </c>
      <c r="F69">
        <v>41</v>
      </c>
      <c r="G69">
        <v>4</v>
      </c>
      <c r="H69" t="s">
        <v>61</v>
      </c>
      <c r="I69">
        <v>51</v>
      </c>
      <c r="J69">
        <v>2</v>
      </c>
      <c r="N69" t="s">
        <v>149</v>
      </c>
    </row>
    <row r="70" spans="1:14" ht="12.75">
      <c r="A70" t="s">
        <v>56</v>
      </c>
      <c r="B70">
        <v>48</v>
      </c>
      <c r="C70">
        <v>5</v>
      </c>
      <c r="D70">
        <v>45</v>
      </c>
      <c r="E70">
        <v>4</v>
      </c>
      <c r="F70">
        <v>49</v>
      </c>
      <c r="G70">
        <v>4</v>
      </c>
      <c r="H70" t="s">
        <v>61</v>
      </c>
      <c r="I70">
        <v>53</v>
      </c>
      <c r="J70">
        <v>2</v>
      </c>
      <c r="N70" t="s">
        <v>149</v>
      </c>
    </row>
    <row r="71" spans="1:14" ht="12.75">
      <c r="A71" t="s">
        <v>56</v>
      </c>
      <c r="B71">
        <v>56</v>
      </c>
      <c r="C71">
        <v>5</v>
      </c>
      <c r="D71">
        <v>53</v>
      </c>
      <c r="E71">
        <v>4</v>
      </c>
      <c r="F71">
        <v>57</v>
      </c>
      <c r="G71">
        <v>4</v>
      </c>
      <c r="H71" t="s">
        <v>61</v>
      </c>
      <c r="I71">
        <v>55</v>
      </c>
      <c r="J71">
        <v>2</v>
      </c>
      <c r="N71" t="s">
        <v>149</v>
      </c>
    </row>
    <row r="72" spans="1:14" ht="12.75">
      <c r="A72" s="8" t="s">
        <v>56</v>
      </c>
      <c r="B72" s="8">
        <v>64</v>
      </c>
      <c r="C72" s="8">
        <v>5</v>
      </c>
      <c r="D72" s="8">
        <v>61</v>
      </c>
      <c r="E72" s="8">
        <v>4</v>
      </c>
      <c r="F72" s="8">
        <v>65</v>
      </c>
      <c r="G72" s="8">
        <v>4</v>
      </c>
      <c r="H72" s="8" t="s">
        <v>61</v>
      </c>
      <c r="I72" s="8">
        <v>57</v>
      </c>
      <c r="J72" s="8">
        <v>2</v>
      </c>
      <c r="N72" t="s">
        <v>149</v>
      </c>
    </row>
    <row r="73" spans="1:14" ht="12.75">
      <c r="A73" t="s">
        <v>56</v>
      </c>
      <c r="B73">
        <v>6</v>
      </c>
      <c r="C73">
        <v>6</v>
      </c>
      <c r="D73">
        <v>3</v>
      </c>
      <c r="E73">
        <v>5</v>
      </c>
      <c r="F73">
        <v>7</v>
      </c>
      <c r="G73">
        <v>5</v>
      </c>
      <c r="H73" t="s">
        <v>61</v>
      </c>
      <c r="I73">
        <v>19</v>
      </c>
      <c r="J73">
        <v>2</v>
      </c>
      <c r="N73" t="s">
        <v>149</v>
      </c>
    </row>
    <row r="74" spans="1:14" ht="12.75">
      <c r="A74" t="s">
        <v>56</v>
      </c>
      <c r="B74">
        <v>14</v>
      </c>
      <c r="C74">
        <v>6</v>
      </c>
      <c r="D74">
        <v>11</v>
      </c>
      <c r="E74">
        <v>5</v>
      </c>
      <c r="F74">
        <v>15</v>
      </c>
      <c r="G74">
        <v>5</v>
      </c>
      <c r="H74" t="s">
        <v>61</v>
      </c>
      <c r="I74">
        <v>21</v>
      </c>
      <c r="J74">
        <v>2</v>
      </c>
      <c r="N74" t="s">
        <v>149</v>
      </c>
    </row>
    <row r="75" spans="1:14" ht="12.75">
      <c r="A75" t="s">
        <v>56</v>
      </c>
      <c r="B75">
        <v>22</v>
      </c>
      <c r="C75">
        <v>6</v>
      </c>
      <c r="D75">
        <v>19</v>
      </c>
      <c r="E75">
        <v>5</v>
      </c>
      <c r="F75">
        <v>23</v>
      </c>
      <c r="G75">
        <v>5</v>
      </c>
      <c r="H75" t="s">
        <v>61</v>
      </c>
      <c r="I75">
        <v>23</v>
      </c>
      <c r="J75">
        <v>2</v>
      </c>
      <c r="N75" t="s">
        <v>149</v>
      </c>
    </row>
    <row r="76" spans="1:14" ht="12.75">
      <c r="A76" t="s">
        <v>56</v>
      </c>
      <c r="B76">
        <v>30</v>
      </c>
      <c r="C76">
        <v>6</v>
      </c>
      <c r="D76">
        <v>27</v>
      </c>
      <c r="E76">
        <v>5</v>
      </c>
      <c r="F76">
        <v>31</v>
      </c>
      <c r="G76">
        <v>5</v>
      </c>
      <c r="H76" t="s">
        <v>61</v>
      </c>
      <c r="I76">
        <v>25</v>
      </c>
      <c r="J76">
        <v>2</v>
      </c>
      <c r="N76" t="s">
        <v>149</v>
      </c>
    </row>
    <row r="77" spans="1:14" ht="12.75">
      <c r="A77" t="s">
        <v>56</v>
      </c>
      <c r="B77">
        <v>38</v>
      </c>
      <c r="C77">
        <v>6</v>
      </c>
      <c r="D77">
        <v>35</v>
      </c>
      <c r="E77">
        <v>5</v>
      </c>
      <c r="F77">
        <v>39</v>
      </c>
      <c r="G77">
        <v>5</v>
      </c>
      <c r="H77" t="s">
        <v>61</v>
      </c>
      <c r="I77">
        <v>27</v>
      </c>
      <c r="J77">
        <v>2</v>
      </c>
      <c r="N77" t="s">
        <v>149</v>
      </c>
    </row>
    <row r="78" spans="1:14" ht="12.75">
      <c r="A78" t="s">
        <v>56</v>
      </c>
      <c r="B78">
        <v>46</v>
      </c>
      <c r="C78">
        <v>6</v>
      </c>
      <c r="D78">
        <v>43</v>
      </c>
      <c r="E78">
        <v>5</v>
      </c>
      <c r="F78">
        <v>47</v>
      </c>
      <c r="G78">
        <v>5</v>
      </c>
      <c r="H78" t="s">
        <v>61</v>
      </c>
      <c r="I78">
        <v>29</v>
      </c>
      <c r="J78">
        <v>2</v>
      </c>
      <c r="N78" t="s">
        <v>149</v>
      </c>
    </row>
    <row r="79" spans="1:14" ht="12.75">
      <c r="A79" t="s">
        <v>56</v>
      </c>
      <c r="B79">
        <v>54</v>
      </c>
      <c r="C79">
        <v>6</v>
      </c>
      <c r="D79">
        <v>51</v>
      </c>
      <c r="E79">
        <v>5</v>
      </c>
      <c r="F79">
        <v>55</v>
      </c>
      <c r="G79">
        <v>5</v>
      </c>
      <c r="H79" t="s">
        <v>61</v>
      </c>
      <c r="I79">
        <v>31</v>
      </c>
      <c r="J79">
        <v>2</v>
      </c>
      <c r="N79" t="s">
        <v>149</v>
      </c>
    </row>
    <row r="80" spans="1:14" ht="12.75">
      <c r="A80" s="8" t="s">
        <v>56</v>
      </c>
      <c r="B80" s="8">
        <v>62</v>
      </c>
      <c r="C80" s="8">
        <v>6</v>
      </c>
      <c r="D80" s="8">
        <v>59</v>
      </c>
      <c r="E80" s="8">
        <v>5</v>
      </c>
      <c r="F80" s="8">
        <v>63</v>
      </c>
      <c r="G80" s="8">
        <v>5</v>
      </c>
      <c r="H80" s="8" t="s">
        <v>61</v>
      </c>
      <c r="I80" s="8">
        <v>33</v>
      </c>
      <c r="J80" s="8">
        <v>2</v>
      </c>
      <c r="N80" t="s">
        <v>149</v>
      </c>
    </row>
    <row r="81" spans="1:14" ht="12.75">
      <c r="A81" t="s">
        <v>56</v>
      </c>
      <c r="B81">
        <v>10</v>
      </c>
      <c r="C81">
        <v>7</v>
      </c>
      <c r="D81">
        <v>5</v>
      </c>
      <c r="E81">
        <v>6</v>
      </c>
      <c r="F81">
        <v>13</v>
      </c>
      <c r="G81">
        <v>6</v>
      </c>
      <c r="H81" t="s">
        <v>61</v>
      </c>
      <c r="I81">
        <v>11</v>
      </c>
      <c r="J81">
        <v>2</v>
      </c>
      <c r="N81" t="s">
        <v>149</v>
      </c>
    </row>
    <row r="82" spans="1:14" ht="12.75">
      <c r="A82" t="s">
        <v>56</v>
      </c>
      <c r="B82">
        <v>26</v>
      </c>
      <c r="C82">
        <v>7</v>
      </c>
      <c r="D82">
        <v>21</v>
      </c>
      <c r="E82">
        <v>6</v>
      </c>
      <c r="F82">
        <v>29</v>
      </c>
      <c r="G82">
        <v>6</v>
      </c>
      <c r="H82" t="s">
        <v>61</v>
      </c>
      <c r="I82">
        <v>13</v>
      </c>
      <c r="J82">
        <v>2</v>
      </c>
      <c r="N82" t="s">
        <v>149</v>
      </c>
    </row>
    <row r="83" spans="1:14" ht="12.75">
      <c r="A83" t="s">
        <v>56</v>
      </c>
      <c r="B83">
        <v>42</v>
      </c>
      <c r="C83">
        <v>7</v>
      </c>
      <c r="D83">
        <v>37</v>
      </c>
      <c r="E83">
        <v>6</v>
      </c>
      <c r="F83">
        <v>45</v>
      </c>
      <c r="G83">
        <v>6</v>
      </c>
      <c r="H83" t="s">
        <v>61</v>
      </c>
      <c r="I83">
        <v>15</v>
      </c>
      <c r="J83">
        <v>2</v>
      </c>
      <c r="N83" t="s">
        <v>149</v>
      </c>
    </row>
    <row r="84" spans="1:14" ht="12.75">
      <c r="A84" s="8" t="s">
        <v>56</v>
      </c>
      <c r="B84" s="8">
        <v>58</v>
      </c>
      <c r="C84" s="8">
        <v>7</v>
      </c>
      <c r="D84" s="8">
        <v>53</v>
      </c>
      <c r="E84" s="8">
        <v>6</v>
      </c>
      <c r="F84" s="8">
        <v>61</v>
      </c>
      <c r="G84" s="8">
        <v>6</v>
      </c>
      <c r="H84" s="8" t="s">
        <v>61</v>
      </c>
      <c r="I84" s="8">
        <v>17</v>
      </c>
      <c r="J84" s="8">
        <v>2</v>
      </c>
      <c r="N84" t="s">
        <v>149</v>
      </c>
    </row>
    <row r="85" spans="1:14" ht="12.75">
      <c r="A85" t="s">
        <v>56</v>
      </c>
      <c r="B85">
        <v>7</v>
      </c>
      <c r="C85">
        <v>8</v>
      </c>
      <c r="D85">
        <v>3</v>
      </c>
      <c r="E85">
        <v>7</v>
      </c>
      <c r="F85">
        <v>9</v>
      </c>
      <c r="G85">
        <v>7</v>
      </c>
      <c r="H85" t="s">
        <v>61</v>
      </c>
      <c r="I85">
        <v>3</v>
      </c>
      <c r="J85">
        <v>2</v>
      </c>
      <c r="N85" t="s">
        <v>149</v>
      </c>
    </row>
    <row r="86" spans="1:14" ht="12.75">
      <c r="A86" t="s">
        <v>56</v>
      </c>
      <c r="B86">
        <v>23</v>
      </c>
      <c r="C86">
        <v>8</v>
      </c>
      <c r="D86">
        <v>19</v>
      </c>
      <c r="E86">
        <v>7</v>
      </c>
      <c r="F86">
        <v>25</v>
      </c>
      <c r="G86">
        <v>7</v>
      </c>
      <c r="H86" t="s">
        <v>61</v>
      </c>
      <c r="I86">
        <v>5</v>
      </c>
      <c r="J86">
        <v>2</v>
      </c>
      <c r="N86" t="s">
        <v>149</v>
      </c>
    </row>
    <row r="87" spans="1:14" ht="12.75">
      <c r="A87" t="s">
        <v>56</v>
      </c>
      <c r="B87">
        <v>39</v>
      </c>
      <c r="C87">
        <v>8</v>
      </c>
      <c r="D87">
        <v>35</v>
      </c>
      <c r="E87">
        <v>7</v>
      </c>
      <c r="F87">
        <v>41</v>
      </c>
      <c r="G87">
        <v>7</v>
      </c>
      <c r="H87" t="s">
        <v>61</v>
      </c>
      <c r="I87">
        <v>7</v>
      </c>
      <c r="J87">
        <v>2</v>
      </c>
      <c r="N87" t="s">
        <v>149</v>
      </c>
    </row>
    <row r="88" spans="1:14" ht="12.75">
      <c r="A88" s="8" t="s">
        <v>56</v>
      </c>
      <c r="B88" s="8">
        <v>55</v>
      </c>
      <c r="C88" s="8">
        <v>8</v>
      </c>
      <c r="D88" s="8">
        <v>51</v>
      </c>
      <c r="E88" s="8">
        <v>7</v>
      </c>
      <c r="F88" s="8">
        <v>57</v>
      </c>
      <c r="G88" s="8">
        <v>7</v>
      </c>
      <c r="H88" s="8" t="s">
        <v>61</v>
      </c>
      <c r="I88" s="8">
        <v>9</v>
      </c>
      <c r="J88" s="8">
        <v>2</v>
      </c>
      <c r="N88" t="s">
        <v>149</v>
      </c>
    </row>
    <row r="89" spans="1:14" ht="12.75">
      <c r="A89" t="s">
        <v>56</v>
      </c>
      <c r="B89">
        <v>15</v>
      </c>
      <c r="C89">
        <v>8</v>
      </c>
      <c r="D89">
        <v>6</v>
      </c>
      <c r="E89">
        <v>8</v>
      </c>
      <c r="F89">
        <v>22</v>
      </c>
      <c r="G89">
        <v>8</v>
      </c>
      <c r="H89" t="s">
        <v>61</v>
      </c>
      <c r="I89">
        <v>3</v>
      </c>
      <c r="J89">
        <v>7</v>
      </c>
      <c r="K89" t="s">
        <v>55</v>
      </c>
      <c r="L89">
        <v>12</v>
      </c>
      <c r="M89">
        <v>10</v>
      </c>
      <c r="N89" t="s">
        <v>149</v>
      </c>
    </row>
    <row r="90" spans="1:14" ht="12.75">
      <c r="A90" s="8" t="s">
        <v>56</v>
      </c>
      <c r="B90" s="8">
        <v>47</v>
      </c>
      <c r="C90" s="8">
        <v>8</v>
      </c>
      <c r="D90" s="8">
        <v>38</v>
      </c>
      <c r="E90" s="8">
        <v>8</v>
      </c>
      <c r="F90" s="8">
        <v>54</v>
      </c>
      <c r="G90" s="8">
        <v>8</v>
      </c>
      <c r="H90" s="8" t="s">
        <v>61</v>
      </c>
      <c r="I90" s="8">
        <v>5</v>
      </c>
      <c r="J90" s="8">
        <v>7</v>
      </c>
      <c r="K90" s="8" t="s">
        <v>55</v>
      </c>
      <c r="L90" s="8">
        <v>8</v>
      </c>
      <c r="M90" s="8">
        <v>10</v>
      </c>
      <c r="N90" t="s">
        <v>149</v>
      </c>
    </row>
    <row r="91" spans="1:14" ht="12.75">
      <c r="A91" t="s">
        <v>55</v>
      </c>
      <c r="B91">
        <v>8</v>
      </c>
      <c r="C91">
        <v>11</v>
      </c>
      <c r="D91">
        <v>6</v>
      </c>
      <c r="E91">
        <v>10</v>
      </c>
      <c r="F91">
        <v>8</v>
      </c>
      <c r="G91">
        <v>10</v>
      </c>
      <c r="H91" t="s">
        <v>55</v>
      </c>
      <c r="I91">
        <v>67</v>
      </c>
      <c r="J91">
        <v>10</v>
      </c>
      <c r="N91" t="s">
        <v>149</v>
      </c>
    </row>
    <row r="92" spans="1:14" ht="12.75">
      <c r="A92" t="s">
        <v>55</v>
      </c>
      <c r="B92">
        <v>12</v>
      </c>
      <c r="C92">
        <v>11</v>
      </c>
      <c r="D92">
        <v>10</v>
      </c>
      <c r="E92">
        <v>10</v>
      </c>
      <c r="F92">
        <v>12</v>
      </c>
      <c r="G92">
        <v>10</v>
      </c>
      <c r="H92" t="s">
        <v>55</v>
      </c>
      <c r="I92">
        <v>69</v>
      </c>
      <c r="J92">
        <v>10</v>
      </c>
      <c r="N92" t="s">
        <v>149</v>
      </c>
    </row>
    <row r="93" spans="1:14" ht="12.75">
      <c r="A93" t="s">
        <v>55</v>
      </c>
      <c r="B93">
        <v>10</v>
      </c>
      <c r="C93">
        <v>13</v>
      </c>
      <c r="D93">
        <v>7</v>
      </c>
      <c r="E93">
        <v>11</v>
      </c>
      <c r="F93">
        <v>11</v>
      </c>
      <c r="G93">
        <v>11</v>
      </c>
      <c r="N93" t="s">
        <v>149</v>
      </c>
    </row>
    <row r="94" spans="1:14" ht="12.75">
      <c r="A94" s="8" t="s">
        <v>55</v>
      </c>
      <c r="B94" s="8">
        <v>69</v>
      </c>
      <c r="C94" s="8">
        <v>11</v>
      </c>
      <c r="D94" s="8">
        <v>67</v>
      </c>
      <c r="E94" s="8">
        <v>10</v>
      </c>
      <c r="F94" s="8">
        <v>69</v>
      </c>
      <c r="G94" s="8">
        <v>10</v>
      </c>
      <c r="N94" t="s">
        <v>149</v>
      </c>
    </row>
    <row r="95" spans="1:14" ht="12.75">
      <c r="A95" t="s">
        <v>61</v>
      </c>
      <c r="B95">
        <v>5</v>
      </c>
      <c r="C95">
        <v>3</v>
      </c>
      <c r="D95">
        <v>3</v>
      </c>
      <c r="E95">
        <v>2</v>
      </c>
      <c r="F95">
        <v>5</v>
      </c>
      <c r="G95">
        <v>2</v>
      </c>
      <c r="H95" t="s">
        <v>61</v>
      </c>
      <c r="I95">
        <v>9</v>
      </c>
      <c r="J95">
        <v>7</v>
      </c>
      <c r="N95" t="s">
        <v>149</v>
      </c>
    </row>
    <row r="96" spans="1:14" ht="12.75">
      <c r="A96" t="s">
        <v>61</v>
      </c>
      <c r="B96">
        <v>9</v>
      </c>
      <c r="C96">
        <v>3</v>
      </c>
      <c r="D96">
        <v>7</v>
      </c>
      <c r="E96">
        <v>2</v>
      </c>
      <c r="F96">
        <v>9</v>
      </c>
      <c r="G96">
        <v>2</v>
      </c>
      <c r="H96" t="s">
        <v>61</v>
      </c>
      <c r="I96">
        <v>11</v>
      </c>
      <c r="J96">
        <v>7</v>
      </c>
      <c r="N96" t="s">
        <v>149</v>
      </c>
    </row>
    <row r="97" spans="1:14" ht="12.75">
      <c r="A97" t="s">
        <v>61</v>
      </c>
      <c r="B97">
        <v>13</v>
      </c>
      <c r="C97">
        <v>3</v>
      </c>
      <c r="D97">
        <v>11</v>
      </c>
      <c r="E97">
        <v>2</v>
      </c>
      <c r="F97">
        <v>13</v>
      </c>
      <c r="G97">
        <v>2</v>
      </c>
      <c r="H97" t="s">
        <v>61</v>
      </c>
      <c r="I97">
        <v>15</v>
      </c>
      <c r="J97">
        <v>7</v>
      </c>
      <c r="N97" t="s">
        <v>149</v>
      </c>
    </row>
    <row r="98" spans="1:14" ht="12.75">
      <c r="A98" t="s">
        <v>61</v>
      </c>
      <c r="B98">
        <v>17</v>
      </c>
      <c r="C98">
        <v>3</v>
      </c>
      <c r="D98">
        <v>15</v>
      </c>
      <c r="E98">
        <v>2</v>
      </c>
      <c r="F98">
        <v>17</v>
      </c>
      <c r="G98">
        <v>2</v>
      </c>
      <c r="H98" t="s">
        <v>61</v>
      </c>
      <c r="I98">
        <v>17</v>
      </c>
      <c r="J98">
        <v>7</v>
      </c>
      <c r="N98" t="s">
        <v>149</v>
      </c>
    </row>
    <row r="99" spans="1:14" ht="12.75">
      <c r="A99" t="s">
        <v>61</v>
      </c>
      <c r="B99">
        <v>21</v>
      </c>
      <c r="C99">
        <v>3</v>
      </c>
      <c r="D99">
        <v>19</v>
      </c>
      <c r="E99">
        <v>2</v>
      </c>
      <c r="F99">
        <v>21</v>
      </c>
      <c r="G99">
        <v>2</v>
      </c>
      <c r="H99" t="s">
        <v>61</v>
      </c>
      <c r="I99">
        <v>35</v>
      </c>
      <c r="J99">
        <v>2</v>
      </c>
      <c r="N99" t="s">
        <v>149</v>
      </c>
    </row>
    <row r="100" spans="1:14" ht="12.75">
      <c r="A100" t="s">
        <v>61</v>
      </c>
      <c r="B100">
        <v>25</v>
      </c>
      <c r="C100">
        <v>3</v>
      </c>
      <c r="D100">
        <v>23</v>
      </c>
      <c r="E100">
        <v>2</v>
      </c>
      <c r="F100">
        <v>25</v>
      </c>
      <c r="G100">
        <v>2</v>
      </c>
      <c r="H100" t="s">
        <v>61</v>
      </c>
      <c r="I100">
        <v>37</v>
      </c>
      <c r="J100">
        <v>2</v>
      </c>
      <c r="N100" t="s">
        <v>149</v>
      </c>
    </row>
    <row r="101" spans="1:14" ht="12.75">
      <c r="A101" t="s">
        <v>61</v>
      </c>
      <c r="B101">
        <v>29</v>
      </c>
      <c r="C101">
        <v>3</v>
      </c>
      <c r="D101">
        <v>27</v>
      </c>
      <c r="E101">
        <v>2</v>
      </c>
      <c r="F101">
        <v>29</v>
      </c>
      <c r="G101">
        <v>2</v>
      </c>
      <c r="H101" t="s">
        <v>61</v>
      </c>
      <c r="I101">
        <v>39</v>
      </c>
      <c r="J101">
        <v>2</v>
      </c>
      <c r="N101" t="s">
        <v>149</v>
      </c>
    </row>
    <row r="102" spans="1:14" ht="12.75">
      <c r="A102" t="s">
        <v>61</v>
      </c>
      <c r="B102">
        <v>33</v>
      </c>
      <c r="C102">
        <v>3</v>
      </c>
      <c r="D102">
        <v>31</v>
      </c>
      <c r="E102">
        <v>2</v>
      </c>
      <c r="F102">
        <v>33</v>
      </c>
      <c r="G102">
        <v>2</v>
      </c>
      <c r="H102" t="s">
        <v>61</v>
      </c>
      <c r="I102">
        <v>41</v>
      </c>
      <c r="J102">
        <v>2</v>
      </c>
      <c r="N102" t="s">
        <v>149</v>
      </c>
    </row>
    <row r="103" spans="1:14" ht="12.75">
      <c r="A103" t="s">
        <v>61</v>
      </c>
      <c r="B103">
        <v>37</v>
      </c>
      <c r="C103">
        <v>3</v>
      </c>
      <c r="D103">
        <v>35</v>
      </c>
      <c r="E103">
        <v>2</v>
      </c>
      <c r="F103">
        <v>37</v>
      </c>
      <c r="G103">
        <v>2</v>
      </c>
      <c r="H103" t="s">
        <v>61</v>
      </c>
      <c r="I103">
        <v>36</v>
      </c>
      <c r="J103">
        <v>7</v>
      </c>
      <c r="N103" t="s">
        <v>149</v>
      </c>
    </row>
    <row r="104" spans="1:14" ht="12.75">
      <c r="A104" t="s">
        <v>61</v>
      </c>
      <c r="B104">
        <v>41</v>
      </c>
      <c r="C104">
        <v>3</v>
      </c>
      <c r="D104">
        <v>39</v>
      </c>
      <c r="E104">
        <v>2</v>
      </c>
      <c r="F104">
        <v>41</v>
      </c>
      <c r="G104">
        <v>2</v>
      </c>
      <c r="H104" t="s">
        <v>61</v>
      </c>
      <c r="I104">
        <v>38</v>
      </c>
      <c r="J104">
        <v>7</v>
      </c>
      <c r="N104" t="s">
        <v>149</v>
      </c>
    </row>
    <row r="105" spans="1:14" ht="12.75">
      <c r="A105" t="s">
        <v>61</v>
      </c>
      <c r="B105">
        <v>45</v>
      </c>
      <c r="C105">
        <v>3</v>
      </c>
      <c r="D105">
        <v>43</v>
      </c>
      <c r="E105">
        <v>2</v>
      </c>
      <c r="F105">
        <v>45</v>
      </c>
      <c r="G105">
        <v>2</v>
      </c>
      <c r="H105" t="s">
        <v>61</v>
      </c>
      <c r="I105">
        <v>59</v>
      </c>
      <c r="J105">
        <v>2</v>
      </c>
      <c r="N105" t="s">
        <v>149</v>
      </c>
    </row>
    <row r="106" spans="1:14" ht="12.75">
      <c r="A106" t="s">
        <v>61</v>
      </c>
      <c r="B106">
        <v>49</v>
      </c>
      <c r="C106">
        <v>3</v>
      </c>
      <c r="D106">
        <v>47</v>
      </c>
      <c r="E106">
        <v>2</v>
      </c>
      <c r="F106">
        <v>49</v>
      </c>
      <c r="G106">
        <v>2</v>
      </c>
      <c r="H106" t="s">
        <v>61</v>
      </c>
      <c r="I106">
        <v>61</v>
      </c>
      <c r="J106">
        <v>2</v>
      </c>
      <c r="N106" t="s">
        <v>149</v>
      </c>
    </row>
    <row r="107" spans="1:14" ht="12.75">
      <c r="A107" t="s">
        <v>61</v>
      </c>
      <c r="B107">
        <v>53</v>
      </c>
      <c r="C107">
        <v>3</v>
      </c>
      <c r="D107">
        <v>51</v>
      </c>
      <c r="E107">
        <v>2</v>
      </c>
      <c r="F107">
        <v>53</v>
      </c>
      <c r="G107">
        <v>2</v>
      </c>
      <c r="H107" t="s">
        <v>61</v>
      </c>
      <c r="I107">
        <v>63</v>
      </c>
      <c r="J107">
        <v>2</v>
      </c>
      <c r="N107" t="s">
        <v>149</v>
      </c>
    </row>
    <row r="108" spans="1:14" ht="12.75">
      <c r="A108" t="s">
        <v>61</v>
      </c>
      <c r="B108">
        <v>57</v>
      </c>
      <c r="C108">
        <v>3</v>
      </c>
      <c r="D108">
        <v>55</v>
      </c>
      <c r="E108">
        <v>2</v>
      </c>
      <c r="F108">
        <v>57</v>
      </c>
      <c r="G108">
        <v>2</v>
      </c>
      <c r="H108" t="s">
        <v>61</v>
      </c>
      <c r="I108">
        <v>65</v>
      </c>
      <c r="J108">
        <v>2</v>
      </c>
      <c r="N108" t="s">
        <v>149</v>
      </c>
    </row>
    <row r="109" spans="1:14" ht="12.75">
      <c r="A109" t="s">
        <v>61</v>
      </c>
      <c r="B109">
        <v>61</v>
      </c>
      <c r="C109">
        <v>3</v>
      </c>
      <c r="D109">
        <v>59</v>
      </c>
      <c r="E109">
        <v>2</v>
      </c>
      <c r="F109">
        <v>61</v>
      </c>
      <c r="G109">
        <v>2</v>
      </c>
      <c r="H109" t="s">
        <v>61</v>
      </c>
      <c r="I109">
        <v>60</v>
      </c>
      <c r="J109">
        <v>7</v>
      </c>
      <c r="N109" t="s">
        <v>149</v>
      </c>
    </row>
    <row r="110" spans="1:14" ht="12.75">
      <c r="A110" s="8" t="s">
        <v>61</v>
      </c>
      <c r="B110" s="8">
        <v>65</v>
      </c>
      <c r="C110" s="8">
        <v>3</v>
      </c>
      <c r="D110" s="8">
        <v>63</v>
      </c>
      <c r="E110" s="8">
        <v>2</v>
      </c>
      <c r="F110" s="8">
        <v>65</v>
      </c>
      <c r="G110" s="8">
        <v>2</v>
      </c>
      <c r="H110" s="8" t="s">
        <v>61</v>
      </c>
      <c r="I110" s="8">
        <v>62</v>
      </c>
      <c r="J110" s="8">
        <v>7</v>
      </c>
      <c r="N110" t="s">
        <v>149</v>
      </c>
    </row>
    <row r="111" spans="1:14" ht="12.75">
      <c r="A111" t="s">
        <v>61</v>
      </c>
      <c r="B111">
        <v>7</v>
      </c>
      <c r="C111">
        <v>4</v>
      </c>
      <c r="D111">
        <v>4</v>
      </c>
      <c r="E111">
        <v>3</v>
      </c>
      <c r="F111">
        <v>8</v>
      </c>
      <c r="G111">
        <v>3</v>
      </c>
      <c r="N111" t="s">
        <v>149</v>
      </c>
    </row>
    <row r="112" spans="1:14" ht="12.75">
      <c r="A112" t="s">
        <v>61</v>
      </c>
      <c r="B112">
        <v>15</v>
      </c>
      <c r="C112">
        <v>4</v>
      </c>
      <c r="D112">
        <v>12</v>
      </c>
      <c r="E112">
        <v>3</v>
      </c>
      <c r="F112">
        <v>16</v>
      </c>
      <c r="G112">
        <v>3</v>
      </c>
      <c r="N112" t="s">
        <v>149</v>
      </c>
    </row>
    <row r="113" spans="1:7" ht="12.75">
      <c r="A113" t="s">
        <v>61</v>
      </c>
      <c r="B113">
        <v>39</v>
      </c>
      <c r="C113">
        <v>4</v>
      </c>
      <c r="D113">
        <v>36</v>
      </c>
      <c r="E113">
        <v>3</v>
      </c>
      <c r="F113">
        <v>40</v>
      </c>
      <c r="G113">
        <v>3</v>
      </c>
    </row>
    <row r="114" spans="1:14" ht="12.75">
      <c r="A114" s="8" t="s">
        <v>61</v>
      </c>
      <c r="B114" s="8">
        <v>63</v>
      </c>
      <c r="C114" s="8">
        <v>4</v>
      </c>
      <c r="D114" s="8">
        <v>60</v>
      </c>
      <c r="E114" s="8">
        <v>3</v>
      </c>
      <c r="F114" s="8">
        <v>64</v>
      </c>
      <c r="G114" s="8">
        <v>3</v>
      </c>
      <c r="N114" t="s">
        <v>149</v>
      </c>
    </row>
    <row r="115" spans="1:14" ht="12.75">
      <c r="A115" t="s">
        <v>61</v>
      </c>
      <c r="B115">
        <v>23</v>
      </c>
      <c r="C115">
        <v>4</v>
      </c>
      <c r="D115">
        <v>20</v>
      </c>
      <c r="E115">
        <v>3</v>
      </c>
      <c r="F115">
        <v>24</v>
      </c>
      <c r="G115">
        <v>3</v>
      </c>
      <c r="H115" t="s">
        <v>61</v>
      </c>
      <c r="I115">
        <v>30</v>
      </c>
      <c r="J115">
        <v>7</v>
      </c>
      <c r="N115" t="s">
        <v>149</v>
      </c>
    </row>
    <row r="116" spans="1:14" ht="12.75">
      <c r="A116" t="s">
        <v>61</v>
      </c>
      <c r="B116">
        <v>31</v>
      </c>
      <c r="C116">
        <v>4</v>
      </c>
      <c r="D116">
        <v>28</v>
      </c>
      <c r="E116">
        <v>3</v>
      </c>
      <c r="F116">
        <v>32</v>
      </c>
      <c r="G116">
        <v>3</v>
      </c>
      <c r="H116" t="s">
        <v>61</v>
      </c>
      <c r="I116">
        <v>32</v>
      </c>
      <c r="J116">
        <v>7</v>
      </c>
      <c r="N116" t="s">
        <v>149</v>
      </c>
    </row>
    <row r="117" spans="1:14" ht="12.75">
      <c r="A117" t="s">
        <v>61</v>
      </c>
      <c r="B117">
        <v>47</v>
      </c>
      <c r="C117">
        <v>4</v>
      </c>
      <c r="D117">
        <v>44</v>
      </c>
      <c r="E117">
        <v>3</v>
      </c>
      <c r="F117">
        <v>48</v>
      </c>
      <c r="G117">
        <v>3</v>
      </c>
      <c r="H117" t="s">
        <v>61</v>
      </c>
      <c r="I117">
        <v>42</v>
      </c>
      <c r="J117">
        <v>7</v>
      </c>
      <c r="N117" t="s">
        <v>149</v>
      </c>
    </row>
    <row r="118" spans="1:14" ht="12.75">
      <c r="A118" s="8" t="s">
        <v>61</v>
      </c>
      <c r="B118" s="8">
        <v>55</v>
      </c>
      <c r="C118" s="8">
        <v>4</v>
      </c>
      <c r="D118" s="8">
        <v>52</v>
      </c>
      <c r="E118" s="8">
        <v>3</v>
      </c>
      <c r="F118" s="8">
        <v>56</v>
      </c>
      <c r="G118" s="8">
        <v>3</v>
      </c>
      <c r="H118" s="8" t="s">
        <v>61</v>
      </c>
      <c r="I118" s="8">
        <v>44</v>
      </c>
      <c r="J118" s="8">
        <v>7</v>
      </c>
      <c r="N118" t="s">
        <v>149</v>
      </c>
    </row>
    <row r="119" spans="1:14" ht="12.75">
      <c r="A119" t="s">
        <v>61</v>
      </c>
      <c r="B119">
        <v>27</v>
      </c>
      <c r="C119">
        <v>5</v>
      </c>
      <c r="D119">
        <v>22</v>
      </c>
      <c r="E119">
        <v>4</v>
      </c>
      <c r="F119">
        <v>30</v>
      </c>
      <c r="G119">
        <v>4</v>
      </c>
      <c r="N119" t="s">
        <v>149</v>
      </c>
    </row>
    <row r="120" spans="1:14" ht="12.75">
      <c r="A120" s="8" t="s">
        <v>61</v>
      </c>
      <c r="B120" s="8">
        <v>51</v>
      </c>
      <c r="C120" s="8">
        <v>5</v>
      </c>
      <c r="D120" s="8">
        <v>46</v>
      </c>
      <c r="E120" s="8">
        <v>4</v>
      </c>
      <c r="F120" s="8">
        <v>54</v>
      </c>
      <c r="G120" s="8">
        <v>4</v>
      </c>
      <c r="N120" t="s">
        <v>149</v>
      </c>
    </row>
    <row r="121" spans="1:14" ht="12.75">
      <c r="A121" t="s">
        <v>61</v>
      </c>
      <c r="B121">
        <v>5</v>
      </c>
      <c r="C121">
        <v>8</v>
      </c>
      <c r="D121">
        <v>3</v>
      </c>
      <c r="E121">
        <v>7</v>
      </c>
      <c r="F121">
        <v>5</v>
      </c>
      <c r="G121">
        <v>7</v>
      </c>
      <c r="N121" t="s">
        <v>149</v>
      </c>
    </row>
    <row r="122" spans="1:14" ht="12.75">
      <c r="A122" t="s">
        <v>61</v>
      </c>
      <c r="B122">
        <v>11</v>
      </c>
      <c r="C122">
        <v>8</v>
      </c>
      <c r="D122">
        <v>9</v>
      </c>
      <c r="E122">
        <v>7</v>
      </c>
      <c r="F122">
        <v>11</v>
      </c>
      <c r="G122">
        <v>7</v>
      </c>
      <c r="N122" t="s">
        <v>149</v>
      </c>
    </row>
    <row r="123" spans="1:14" ht="12.75">
      <c r="A123" t="s">
        <v>61</v>
      </c>
      <c r="B123">
        <v>17</v>
      </c>
      <c r="C123">
        <v>8</v>
      </c>
      <c r="D123">
        <v>15</v>
      </c>
      <c r="E123">
        <v>7</v>
      </c>
      <c r="F123">
        <v>17</v>
      </c>
      <c r="G123">
        <v>7</v>
      </c>
      <c r="N123" t="s">
        <v>149</v>
      </c>
    </row>
    <row r="124" spans="1:14" ht="12.75">
      <c r="A124" t="s">
        <v>61</v>
      </c>
      <c r="B124">
        <v>32</v>
      </c>
      <c r="C124">
        <v>8</v>
      </c>
      <c r="D124">
        <v>30</v>
      </c>
      <c r="E124">
        <v>7</v>
      </c>
      <c r="F124">
        <v>32</v>
      </c>
      <c r="G124">
        <v>7</v>
      </c>
      <c r="N124" t="s">
        <v>149</v>
      </c>
    </row>
    <row r="125" spans="1:14" ht="12.75">
      <c r="A125" t="s">
        <v>61</v>
      </c>
      <c r="B125">
        <v>38</v>
      </c>
      <c r="C125">
        <v>8</v>
      </c>
      <c r="D125">
        <v>36</v>
      </c>
      <c r="E125">
        <v>7</v>
      </c>
      <c r="F125">
        <v>38</v>
      </c>
      <c r="G125">
        <v>7</v>
      </c>
      <c r="N125" t="s">
        <v>149</v>
      </c>
    </row>
    <row r="126" spans="1:14" ht="12.75">
      <c r="A126" t="s">
        <v>61</v>
      </c>
      <c r="B126">
        <v>44</v>
      </c>
      <c r="C126">
        <v>8</v>
      </c>
      <c r="D126">
        <v>42</v>
      </c>
      <c r="E126">
        <v>7</v>
      </c>
      <c r="F126">
        <v>44</v>
      </c>
      <c r="G126">
        <v>7</v>
      </c>
      <c r="N126" t="s">
        <v>149</v>
      </c>
    </row>
    <row r="127" spans="1:14" ht="12.75">
      <c r="A127" s="8" t="s">
        <v>61</v>
      </c>
      <c r="B127" s="8">
        <v>62</v>
      </c>
      <c r="C127" s="8">
        <v>8</v>
      </c>
      <c r="D127" s="8">
        <v>60</v>
      </c>
      <c r="E127" s="8">
        <v>7</v>
      </c>
      <c r="F127" s="8">
        <v>62</v>
      </c>
      <c r="G127" s="8">
        <v>7</v>
      </c>
      <c r="N127" t="s">
        <v>149</v>
      </c>
    </row>
    <row r="128" spans="1:10" ht="12.75">
      <c r="A128" t="s">
        <v>60</v>
      </c>
      <c r="B128">
        <v>4</v>
      </c>
      <c r="C128">
        <v>3</v>
      </c>
      <c r="D128">
        <v>2</v>
      </c>
      <c r="E128">
        <v>2</v>
      </c>
      <c r="F128">
        <v>4</v>
      </c>
      <c r="G128">
        <v>2</v>
      </c>
      <c r="H128" t="s">
        <v>60</v>
      </c>
      <c r="I128">
        <v>42</v>
      </c>
      <c r="J128">
        <v>2</v>
      </c>
    </row>
    <row r="129" spans="1:10" ht="12.75">
      <c r="A129" t="s">
        <v>60</v>
      </c>
      <c r="B129">
        <v>8</v>
      </c>
      <c r="C129">
        <v>3</v>
      </c>
      <c r="D129">
        <v>6</v>
      </c>
      <c r="E129">
        <v>2</v>
      </c>
      <c r="F129">
        <v>8</v>
      </c>
      <c r="G129">
        <v>2</v>
      </c>
      <c r="H129" t="s">
        <v>60</v>
      </c>
      <c r="I129">
        <v>44</v>
      </c>
      <c r="J129">
        <v>2</v>
      </c>
    </row>
    <row r="130" spans="1:10" ht="12.75">
      <c r="A130" t="s">
        <v>60</v>
      </c>
      <c r="B130">
        <v>12</v>
      </c>
      <c r="C130">
        <v>3</v>
      </c>
      <c r="D130">
        <v>10</v>
      </c>
      <c r="E130">
        <v>2</v>
      </c>
      <c r="F130">
        <v>12</v>
      </c>
      <c r="G130">
        <v>2</v>
      </c>
      <c r="H130" t="s">
        <v>60</v>
      </c>
      <c r="I130">
        <v>46</v>
      </c>
      <c r="J130">
        <v>2</v>
      </c>
    </row>
    <row r="131" spans="1:10" ht="12.75">
      <c r="A131" t="s">
        <v>60</v>
      </c>
      <c r="B131">
        <v>16</v>
      </c>
      <c r="C131">
        <v>3</v>
      </c>
      <c r="D131">
        <v>14</v>
      </c>
      <c r="E131">
        <v>2</v>
      </c>
      <c r="F131">
        <v>16</v>
      </c>
      <c r="G131">
        <v>2</v>
      </c>
      <c r="H131" t="s">
        <v>60</v>
      </c>
      <c r="I131">
        <v>48</v>
      </c>
      <c r="J131">
        <v>2</v>
      </c>
    </row>
    <row r="132" spans="1:10" ht="12.75">
      <c r="A132" t="s">
        <v>60</v>
      </c>
      <c r="B132">
        <v>20</v>
      </c>
      <c r="C132">
        <v>3</v>
      </c>
      <c r="D132">
        <v>18</v>
      </c>
      <c r="E132">
        <v>2</v>
      </c>
      <c r="F132">
        <v>20</v>
      </c>
      <c r="G132">
        <v>2</v>
      </c>
      <c r="H132" t="s">
        <v>60</v>
      </c>
      <c r="I132">
        <v>50</v>
      </c>
      <c r="J132">
        <v>2</v>
      </c>
    </row>
    <row r="133" spans="1:10" ht="12.75">
      <c r="A133" t="s">
        <v>60</v>
      </c>
      <c r="B133">
        <v>24</v>
      </c>
      <c r="C133">
        <v>3</v>
      </c>
      <c r="D133">
        <v>22</v>
      </c>
      <c r="E133">
        <v>2</v>
      </c>
      <c r="F133">
        <v>24</v>
      </c>
      <c r="G133">
        <v>2</v>
      </c>
      <c r="H133" t="s">
        <v>60</v>
      </c>
      <c r="I133">
        <v>52</v>
      </c>
      <c r="J133">
        <v>2</v>
      </c>
    </row>
    <row r="134" spans="1:10" ht="12.75">
      <c r="A134" t="s">
        <v>60</v>
      </c>
      <c r="B134">
        <f>B133+4</f>
        <v>28</v>
      </c>
      <c r="C134">
        <v>3</v>
      </c>
      <c r="D134">
        <f>B134-2</f>
        <v>26</v>
      </c>
      <c r="E134">
        <f>C134-1</f>
        <v>2</v>
      </c>
      <c r="F134">
        <f>B134+0</f>
        <v>28</v>
      </c>
      <c r="G134">
        <f>E134</f>
        <v>2</v>
      </c>
      <c r="H134" t="s">
        <v>60</v>
      </c>
      <c r="I134">
        <f>I133+2</f>
        <v>54</v>
      </c>
      <c r="J134">
        <f>E134</f>
        <v>2</v>
      </c>
    </row>
    <row r="135" spans="1:10" ht="12.75">
      <c r="A135" t="s">
        <v>60</v>
      </c>
      <c r="B135">
        <f>B134+4</f>
        <v>32</v>
      </c>
      <c r="C135">
        <v>3</v>
      </c>
      <c r="D135">
        <f>B135-2</f>
        <v>30</v>
      </c>
      <c r="E135">
        <f>C135-1</f>
        <v>2</v>
      </c>
      <c r="F135">
        <f>B135+0</f>
        <v>32</v>
      </c>
      <c r="G135">
        <f>E135</f>
        <v>2</v>
      </c>
      <c r="H135" t="s">
        <v>60</v>
      </c>
      <c r="I135">
        <f>I134+2</f>
        <v>56</v>
      </c>
      <c r="J135">
        <f>E135</f>
        <v>2</v>
      </c>
    </row>
    <row r="136" spans="1:10" ht="12.75">
      <c r="A136" t="s">
        <v>60</v>
      </c>
      <c r="B136">
        <v>36</v>
      </c>
      <c r="C136">
        <v>3</v>
      </c>
      <c r="D136">
        <v>34</v>
      </c>
      <c r="E136">
        <v>2</v>
      </c>
      <c r="F136">
        <v>36</v>
      </c>
      <c r="G136">
        <v>2</v>
      </c>
      <c r="H136" t="s">
        <v>60</v>
      </c>
      <c r="I136">
        <v>41</v>
      </c>
      <c r="J136">
        <v>5</v>
      </c>
    </row>
    <row r="137" spans="1:10" ht="12.75">
      <c r="A137" s="8" t="s">
        <v>60</v>
      </c>
      <c r="B137" s="8">
        <v>40</v>
      </c>
      <c r="C137" s="8">
        <v>3</v>
      </c>
      <c r="D137" s="8">
        <v>38</v>
      </c>
      <c r="E137" s="8">
        <v>2</v>
      </c>
      <c r="F137" s="8">
        <v>40</v>
      </c>
      <c r="G137" s="8">
        <v>2</v>
      </c>
      <c r="H137" s="8" t="s">
        <v>60</v>
      </c>
      <c r="I137" s="8">
        <v>43</v>
      </c>
      <c r="J137" s="8">
        <v>5</v>
      </c>
    </row>
    <row r="138" spans="1:10" ht="12.75">
      <c r="A138" t="s">
        <v>60</v>
      </c>
      <c r="B138">
        <v>6</v>
      </c>
      <c r="C138">
        <v>4</v>
      </c>
      <c r="D138">
        <f>B138-3</f>
        <v>3</v>
      </c>
      <c r="E138">
        <f aca="true" t="shared" si="1" ref="E138:E143">C138-1</f>
        <v>3</v>
      </c>
      <c r="F138">
        <f>B138+1</f>
        <v>7</v>
      </c>
      <c r="G138">
        <f aca="true" t="shared" si="2" ref="G138:G143">E138</f>
        <v>3</v>
      </c>
      <c r="H138" t="s">
        <v>60</v>
      </c>
      <c r="I138">
        <v>34</v>
      </c>
      <c r="J138">
        <v>2</v>
      </c>
    </row>
    <row r="139" spans="1:10" ht="12.75">
      <c r="A139" t="s">
        <v>60</v>
      </c>
      <c r="B139">
        <f>B138+8</f>
        <v>14</v>
      </c>
      <c r="C139">
        <v>4</v>
      </c>
      <c r="D139">
        <f>B139-3</f>
        <v>11</v>
      </c>
      <c r="E139">
        <f t="shared" si="1"/>
        <v>3</v>
      </c>
      <c r="F139">
        <f>B139+1</f>
        <v>15</v>
      </c>
      <c r="G139">
        <f t="shared" si="2"/>
        <v>3</v>
      </c>
      <c r="H139" t="s">
        <v>60</v>
      </c>
      <c r="I139">
        <f>I138+2</f>
        <v>36</v>
      </c>
      <c r="J139">
        <v>2</v>
      </c>
    </row>
    <row r="140" spans="1:10" ht="12.75">
      <c r="A140" t="s">
        <v>60</v>
      </c>
      <c r="B140">
        <f>B139+8</f>
        <v>22</v>
      </c>
      <c r="C140">
        <v>4</v>
      </c>
      <c r="D140">
        <f>B140-3</f>
        <v>19</v>
      </c>
      <c r="E140">
        <f t="shared" si="1"/>
        <v>3</v>
      </c>
      <c r="F140">
        <f>B140+1</f>
        <v>23</v>
      </c>
      <c r="G140">
        <f t="shared" si="2"/>
        <v>3</v>
      </c>
      <c r="H140" t="s">
        <v>60</v>
      </c>
      <c r="I140">
        <f>I139+2</f>
        <v>38</v>
      </c>
      <c r="J140">
        <v>2</v>
      </c>
    </row>
    <row r="141" spans="1:10" ht="12.75">
      <c r="A141" t="s">
        <v>60</v>
      </c>
      <c r="B141">
        <f>B140+8</f>
        <v>30</v>
      </c>
      <c r="C141">
        <v>4</v>
      </c>
      <c r="D141">
        <f>B141-3</f>
        <v>27</v>
      </c>
      <c r="E141">
        <f t="shared" si="1"/>
        <v>3</v>
      </c>
      <c r="F141">
        <f>B141+1</f>
        <v>31</v>
      </c>
      <c r="G141">
        <f t="shared" si="2"/>
        <v>3</v>
      </c>
      <c r="H141" t="s">
        <v>60</v>
      </c>
      <c r="I141">
        <f>I140+2</f>
        <v>40</v>
      </c>
      <c r="J141">
        <v>2</v>
      </c>
    </row>
    <row r="142" spans="1:10" ht="12.75">
      <c r="A142" t="s">
        <v>60</v>
      </c>
      <c r="B142">
        <v>44</v>
      </c>
      <c r="C142">
        <v>3</v>
      </c>
      <c r="D142">
        <f>B142-2</f>
        <v>42</v>
      </c>
      <c r="E142">
        <f t="shared" si="1"/>
        <v>2</v>
      </c>
      <c r="F142">
        <f>B142+0</f>
        <v>44</v>
      </c>
      <c r="G142">
        <f t="shared" si="2"/>
        <v>2</v>
      </c>
      <c r="H142" t="s">
        <v>60</v>
      </c>
      <c r="I142">
        <v>58</v>
      </c>
      <c r="J142">
        <v>2</v>
      </c>
    </row>
    <row r="143" spans="1:10" ht="12.75">
      <c r="A143" t="s">
        <v>60</v>
      </c>
      <c r="B143">
        <f>B142+4</f>
        <v>48</v>
      </c>
      <c r="C143">
        <v>3</v>
      </c>
      <c r="D143">
        <f>B143-2</f>
        <v>46</v>
      </c>
      <c r="E143">
        <f t="shared" si="1"/>
        <v>2</v>
      </c>
      <c r="F143">
        <f>B143+0</f>
        <v>48</v>
      </c>
      <c r="G143">
        <f t="shared" si="2"/>
        <v>2</v>
      </c>
      <c r="H143" t="s">
        <v>60</v>
      </c>
      <c r="I143">
        <f>I142+2</f>
        <v>60</v>
      </c>
      <c r="J143">
        <v>2</v>
      </c>
    </row>
    <row r="144" spans="1:10" ht="12.75">
      <c r="A144" t="s">
        <v>60</v>
      </c>
      <c r="B144">
        <f>B143+4</f>
        <v>52</v>
      </c>
      <c r="C144">
        <v>3</v>
      </c>
      <c r="D144">
        <f>B144-2</f>
        <v>50</v>
      </c>
      <c r="E144">
        <f>C144-1</f>
        <v>2</v>
      </c>
      <c r="F144">
        <f>B144+0</f>
        <v>52</v>
      </c>
      <c r="G144">
        <f>E144</f>
        <v>2</v>
      </c>
      <c r="H144" t="s">
        <v>60</v>
      </c>
      <c r="I144">
        <f>I143+2</f>
        <v>62</v>
      </c>
      <c r="J144">
        <v>2</v>
      </c>
    </row>
    <row r="145" spans="1:10" ht="12.75">
      <c r="A145" t="s">
        <v>60</v>
      </c>
      <c r="B145">
        <f>B144+4</f>
        <v>56</v>
      </c>
      <c r="C145">
        <v>3</v>
      </c>
      <c r="D145">
        <f>B145-2</f>
        <v>54</v>
      </c>
      <c r="E145">
        <f>C145-1</f>
        <v>2</v>
      </c>
      <c r="F145">
        <f>B145+0</f>
        <v>56</v>
      </c>
      <c r="G145">
        <f>E145</f>
        <v>2</v>
      </c>
      <c r="H145" t="s">
        <v>60</v>
      </c>
      <c r="I145">
        <f>I144+2</f>
        <v>64</v>
      </c>
      <c r="J145">
        <v>2</v>
      </c>
    </row>
    <row r="146" spans="1:10" ht="12.75">
      <c r="A146" t="s">
        <v>60</v>
      </c>
      <c r="B146">
        <v>60</v>
      </c>
      <c r="C146">
        <v>3</v>
      </c>
      <c r="D146">
        <v>58</v>
      </c>
      <c r="E146">
        <v>2</v>
      </c>
      <c r="F146">
        <v>60</v>
      </c>
      <c r="G146">
        <v>2</v>
      </c>
      <c r="H146" t="s">
        <v>60</v>
      </c>
      <c r="I146">
        <v>56</v>
      </c>
      <c r="J146">
        <v>5</v>
      </c>
    </row>
    <row r="147" spans="1:10" ht="12.75">
      <c r="A147" s="8" t="s">
        <v>60</v>
      </c>
      <c r="B147" s="8">
        <v>64</v>
      </c>
      <c r="C147" s="8">
        <v>3</v>
      </c>
      <c r="D147" s="8">
        <v>62</v>
      </c>
      <c r="E147" s="8">
        <v>2</v>
      </c>
      <c r="F147" s="8">
        <v>64</v>
      </c>
      <c r="G147" s="8">
        <v>2</v>
      </c>
      <c r="H147" s="8" t="s">
        <v>60</v>
      </c>
      <c r="I147" s="8">
        <v>58</v>
      </c>
      <c r="J147" s="8">
        <v>5</v>
      </c>
    </row>
    <row r="148" spans="1:7" ht="12.75">
      <c r="A148" t="s">
        <v>60</v>
      </c>
      <c r="B148">
        <v>38</v>
      </c>
      <c r="C148">
        <v>4</v>
      </c>
      <c r="D148">
        <v>35</v>
      </c>
      <c r="E148">
        <v>3</v>
      </c>
      <c r="F148">
        <v>39</v>
      </c>
      <c r="G148">
        <v>3</v>
      </c>
    </row>
    <row r="149" spans="1:7" ht="12.75">
      <c r="A149" t="s">
        <v>60</v>
      </c>
      <c r="B149">
        <v>62</v>
      </c>
      <c r="C149">
        <v>4</v>
      </c>
      <c r="D149">
        <v>59</v>
      </c>
      <c r="E149">
        <v>3</v>
      </c>
      <c r="F149">
        <v>63</v>
      </c>
      <c r="G149">
        <v>3</v>
      </c>
    </row>
    <row r="150" spans="1:10" ht="12.75">
      <c r="A150" t="s">
        <v>60</v>
      </c>
      <c r="B150">
        <v>46</v>
      </c>
      <c r="C150">
        <v>4</v>
      </c>
      <c r="D150">
        <v>43</v>
      </c>
      <c r="E150">
        <v>3</v>
      </c>
      <c r="F150">
        <v>47</v>
      </c>
      <c r="G150">
        <v>3</v>
      </c>
      <c r="H150" t="s">
        <v>60</v>
      </c>
      <c r="I150">
        <v>52</v>
      </c>
      <c r="J150">
        <v>6</v>
      </c>
    </row>
    <row r="151" spans="1:10" ht="12.75">
      <c r="A151" s="8" t="s">
        <v>60</v>
      </c>
      <c r="B151" s="8">
        <v>54</v>
      </c>
      <c r="C151" s="8">
        <v>4</v>
      </c>
      <c r="D151" s="8">
        <v>51</v>
      </c>
      <c r="E151" s="8">
        <v>3</v>
      </c>
      <c r="F151" s="8">
        <v>55</v>
      </c>
      <c r="G151" s="8">
        <v>3</v>
      </c>
      <c r="H151" s="8" t="s">
        <v>60</v>
      </c>
      <c r="I151" s="8">
        <v>54</v>
      </c>
      <c r="J151" s="8">
        <v>6</v>
      </c>
    </row>
    <row r="152" spans="1:14" ht="12.75">
      <c r="A152" t="s">
        <v>60</v>
      </c>
      <c r="B152">
        <v>10</v>
      </c>
      <c r="C152">
        <v>5</v>
      </c>
      <c r="D152">
        <f>B152-5</f>
        <v>5</v>
      </c>
      <c r="E152">
        <f>C152-1</f>
        <v>4</v>
      </c>
      <c r="F152">
        <f>B152+3</f>
        <v>13</v>
      </c>
      <c r="G152">
        <f>E152</f>
        <v>4</v>
      </c>
      <c r="H152" t="s">
        <v>60</v>
      </c>
      <c r="I152">
        <v>32</v>
      </c>
      <c r="J152">
        <v>5</v>
      </c>
      <c r="N152" t="s">
        <v>149</v>
      </c>
    </row>
    <row r="153" spans="1:14" ht="12.75">
      <c r="A153" t="s">
        <v>60</v>
      </c>
      <c r="B153">
        <v>26</v>
      </c>
      <c r="C153">
        <v>5</v>
      </c>
      <c r="D153">
        <f>B153-5</f>
        <v>21</v>
      </c>
      <c r="E153">
        <f>C153-1</f>
        <v>4</v>
      </c>
      <c r="F153">
        <f>B153+3</f>
        <v>29</v>
      </c>
      <c r="G153">
        <f>E153</f>
        <v>4</v>
      </c>
      <c r="H153" t="s">
        <v>60</v>
      </c>
      <c r="I153">
        <v>34</v>
      </c>
      <c r="J153">
        <v>5</v>
      </c>
      <c r="N153" t="s">
        <v>149</v>
      </c>
    </row>
    <row r="154" spans="1:14" ht="12.75">
      <c r="A154" t="s">
        <v>60</v>
      </c>
      <c r="B154">
        <v>18</v>
      </c>
      <c r="C154">
        <v>5</v>
      </c>
      <c r="D154">
        <v>9</v>
      </c>
      <c r="E154">
        <v>5</v>
      </c>
      <c r="F154">
        <v>25</v>
      </c>
      <c r="G154">
        <v>5</v>
      </c>
      <c r="N154" t="s">
        <v>149</v>
      </c>
    </row>
    <row r="155" spans="1:7" ht="12.75">
      <c r="A155" t="s">
        <v>60</v>
      </c>
      <c r="B155">
        <v>50</v>
      </c>
      <c r="C155">
        <v>5</v>
      </c>
      <c r="D155">
        <v>45</v>
      </c>
      <c r="E155">
        <v>4</v>
      </c>
      <c r="F155">
        <v>53</v>
      </c>
      <c r="G155">
        <v>4</v>
      </c>
    </row>
    <row r="156" spans="1:14" ht="12.75">
      <c r="A156" t="s">
        <v>60</v>
      </c>
      <c r="B156">
        <v>34</v>
      </c>
      <c r="C156">
        <v>7</v>
      </c>
      <c r="D156">
        <v>32</v>
      </c>
      <c r="E156">
        <v>5</v>
      </c>
      <c r="F156">
        <v>34</v>
      </c>
      <c r="G156">
        <v>5</v>
      </c>
      <c r="N156" t="s">
        <v>149</v>
      </c>
    </row>
    <row r="157" spans="1:7" ht="12.75">
      <c r="A157" t="s">
        <v>60</v>
      </c>
      <c r="B157">
        <v>43</v>
      </c>
      <c r="C157">
        <v>7</v>
      </c>
      <c r="D157">
        <v>41</v>
      </c>
      <c r="E157">
        <v>5</v>
      </c>
      <c r="F157">
        <v>43</v>
      </c>
      <c r="G157">
        <v>5</v>
      </c>
    </row>
    <row r="158" spans="1:7" ht="12.75">
      <c r="A158" s="8" t="s">
        <v>60</v>
      </c>
      <c r="B158" s="8">
        <v>58</v>
      </c>
      <c r="C158" s="8">
        <v>7</v>
      </c>
      <c r="D158" s="8">
        <v>56</v>
      </c>
      <c r="E158" s="8">
        <v>5</v>
      </c>
      <c r="F158" s="8">
        <v>58</v>
      </c>
      <c r="G158" s="8">
        <v>5</v>
      </c>
    </row>
    <row r="159" spans="1:7" ht="12.75">
      <c r="A159" t="s">
        <v>60</v>
      </c>
      <c r="B159">
        <v>54</v>
      </c>
      <c r="C159">
        <v>8</v>
      </c>
      <c r="D159">
        <f>B159-2</f>
        <v>52</v>
      </c>
      <c r="E159">
        <f>C159-2</f>
        <v>6</v>
      </c>
      <c r="F159">
        <f>B159+0</f>
        <v>54</v>
      </c>
      <c r="G159">
        <f>E159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Ismo Lallo</dc:creator>
  <cp:keywords/>
  <dc:description/>
  <cp:lastModifiedBy>Anakom -henkilöstövalmennus</cp:lastModifiedBy>
  <cp:lastPrinted>2015-02-14T12:45:49Z</cp:lastPrinted>
  <dcterms:created xsi:type="dcterms:W3CDTF">1999-07-07T12:19:25Z</dcterms:created>
  <dcterms:modified xsi:type="dcterms:W3CDTF">2015-02-14T14:02:18Z</dcterms:modified>
  <cp:category/>
  <cp:version/>
  <cp:contentType/>
  <cp:contentStatus/>
</cp:coreProperties>
</file>